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4" firstSheet="10"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<sst xmlns="http://schemas.openxmlformats.org/spreadsheetml/2006/main" count="3571" uniqueCount="876">
  <si>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</si>
  <si>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</si>
  <si>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</si>
  <si>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</si>
  <si>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</si>
  <si>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</si>
  <si>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</si>
  <si>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</si>
  <si>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</si>
  <si>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</si>
  <si>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</si>
  <si>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</si>
  <si>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</si>
  <si>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</si>
  <si>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</si>
  <si>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</si>
  <si>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</si>
  <si>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</si>
  <si>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</si>
  <si>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</si>
  <si>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</si>
  <si>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</si>
  <si>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</si>
  <si>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</si>
  <si>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</si>
  <si>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</si>
  <si>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</si>
  <si>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</si>
  <si>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</si>
  <si>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</si>
  <si>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</si>
  <si>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</si>
  <si>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</si>
  <si>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</si>
  <si>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</si>
  <si>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</si>
  <si>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</si>
  <si>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</si>
  <si>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</si>
  <si>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</si>
  <si>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</si>
  <si>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</si>
  <si>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</si>
  <si>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</si>
  <si>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</si>
  <si>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</si>
  <si>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</si>
  <si>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</si>
  <si>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</si>
  <si>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</si>
  <si>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</si>
  <si>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</si>
  <si>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</si>
  <si>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</si>
  <si>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</si>
  <si>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</si>
  <si>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</si>
  <si>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</si>
  <si>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</si>
  <si>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</si>
  <si>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</si>
  <si>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</si>
  <si>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</si>
  <si>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</si>
  <si>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</si>
  <si>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</si>
  <si>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</si>
  <si>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</si>
  <si>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</si>
  <si>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574</t>
  </si>
  <si>
    <t>昆明市晋宁区上蒜镇人民政府</t>
  </si>
  <si>
    <t>574001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</si>
  <si>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</si>
  <si>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</si>
  <si>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</si>
  <si>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</si>
  <si>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</si>
  <si>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</si>
  <si>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</si>
  <si>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</si>
  <si>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</si>
  <si>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</si>
  <si>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</si>
  <si>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</si>
  <si>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</si>
  <si>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</si>
  <si>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</si>
  <si>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</si>
  <si>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</si>
  <si>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</si>
  <si>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</si>
  <si>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</si>
  <si>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</si>
  <si>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</si>
  <si>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</si>
  <si>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</si>
  <si>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</si>
  <si>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</si>
  <si>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</si>
  <si>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</si>
  <si>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</si>
  <si>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</si>
  <si>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2010104</t>
  </si>
  <si>
    <t>人大会议</t>
  </si>
  <si>
    <t>2010108</t>
  </si>
  <si>
    <t>代表工作</t>
  </si>
  <si>
    <t>2010199</t>
  </si>
  <si>
    <t>其他人大事务支出</t>
  </si>
  <si>
    <t>20103</t>
  </si>
  <si>
    <t>政府办公厅（室）及相关机构事务</t>
  </si>
  <si>
    <t>2010301</t>
  </si>
  <si>
    <t>行政运行</t>
  </si>
  <si>
    <t>2010305</t>
  </si>
  <si>
    <t>专项业务及机关事务管理</t>
  </si>
  <si>
    <t>2010350</t>
  </si>
  <si>
    <t>事业运行</t>
  </si>
  <si>
    <t>2010399</t>
  </si>
  <si>
    <t>其他政府办公厅（室）及相关机构事务支出</t>
  </si>
  <si>
    <t>20105</t>
  </si>
  <si>
    <t>统计信息事务</t>
  </si>
  <si>
    <t>2010550</t>
  </si>
  <si>
    <t>20106</t>
  </si>
  <si>
    <t>财政事务</t>
  </si>
  <si>
    <t>2010650</t>
  </si>
  <si>
    <t>20131</t>
  </si>
  <si>
    <t>党委办公厅（室）及相关机构事务</t>
  </si>
  <si>
    <t>2013199</t>
  </si>
  <si>
    <t>其他党委办公厅（室）及相关机构事务支出</t>
  </si>
  <si>
    <t>20132</t>
  </si>
  <si>
    <t>组织事务</t>
  </si>
  <si>
    <t>2013202</t>
  </si>
  <si>
    <t>一般行政管理事务</t>
  </si>
  <si>
    <t>2013299</t>
  </si>
  <si>
    <t>其他组织事务支出</t>
  </si>
  <si>
    <t>20140</t>
  </si>
  <si>
    <t>信访事务</t>
  </si>
  <si>
    <t>2014004</t>
  </si>
  <si>
    <t>信访业务</t>
  </si>
  <si>
    <t>204</t>
  </si>
  <si>
    <t>公共安全支出</t>
  </si>
  <si>
    <t>20402</t>
  </si>
  <si>
    <t>公安</t>
  </si>
  <si>
    <t>2040202</t>
  </si>
  <si>
    <t>20406</t>
  </si>
  <si>
    <t>司法</t>
  </si>
  <si>
    <t>2040604</t>
  </si>
  <si>
    <t>基层司法业务</t>
  </si>
  <si>
    <t>20499</t>
  </si>
  <si>
    <t>其他公共安全支出</t>
  </si>
  <si>
    <t>2049999</t>
  </si>
  <si>
    <t>207</t>
  </si>
  <si>
    <t>文化旅游体育与传媒支出</t>
  </si>
  <si>
    <t>20701</t>
  </si>
  <si>
    <t>文化和旅游</t>
  </si>
  <si>
    <t>2070109</t>
  </si>
  <si>
    <t>群众文化</t>
  </si>
  <si>
    <t>2070199</t>
  </si>
  <si>
    <t>其他文化和旅游支出</t>
  </si>
  <si>
    <t>208</t>
  </si>
  <si>
    <t>社会保障和就业支出</t>
  </si>
  <si>
    <t>20801</t>
  </si>
  <si>
    <t>人力资源和社会保障管理事务</t>
  </si>
  <si>
    <t>2080106</t>
  </si>
  <si>
    <t>就业管理事务</t>
  </si>
  <si>
    <t>2080150</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</si>
  <si>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</si>
  <si>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</si>
  <si>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</si>
  <si>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</si>
  <si>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</si>
  <si>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</si>
  <si>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</si>
  <si>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</si>
  <si>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</si>
  <si>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</si>
  <si>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</si>
  <si>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</si>
  <si>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</si>
  <si>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</si>
  <si>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</si>
  <si>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</si>
  <si>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</si>
  <si>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</si>
  <si>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20810</t>
  </si>
  <si>
    <t>社会福利</t>
  </si>
  <si>
    <t>2081001</t>
  </si>
  <si>
    <t>儿童福利</t>
  </si>
  <si>
    <t>20811</t>
  </si>
  <si>
    <t>残疾人事业</t>
  </si>
  <si>
    <t>2081107</t>
  </si>
  <si>
    <t>残疾人生活和护理补贴</t>
  </si>
  <si>
    <t>20828</t>
  </si>
  <si>
    <t>退役军人管理事务</t>
  </si>
  <si>
    <t>2082899</t>
  </si>
  <si>
    <t>其他退役军人事务管理支出</t>
  </si>
  <si>
    <t>210</t>
  </si>
  <si>
    <t>卫生健康支出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</si>
  <si>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</si>
  <si>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</si>
  <si>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</si>
  <si>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</si>
  <si>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</si>
  <si>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</si>
  <si>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</si>
  <si>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</si>
  <si>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</si>
  <si>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</si>
  <si>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</si>
  <si>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</si>
  <si>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</si>
  <si>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</si>
  <si>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</si>
  <si>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</si>
  <si>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</si>
  <si>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</si>
  <si>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2110199</t>
  </si>
  <si>
    <t>其他环境保护管理事务支出</t>
  </si>
  <si>
    <t>21103</t>
  </si>
  <si>
    <t>污染防治</t>
  </si>
  <si>
    <t>2110302</t>
  </si>
  <si>
    <t>水体</t>
  </si>
  <si>
    <t>21104</t>
  </si>
  <si>
    <t>自然生态保护</t>
  </si>
  <si>
    <t>2110402</t>
  </si>
  <si>
    <t>农村环境保护</t>
  </si>
  <si>
    <t>2110499</t>
  </si>
  <si>
    <t>其他自然生态保护支出</t>
  </si>
  <si>
    <t>212</t>
  </si>
  <si>
    <t>城乡社区支出</t>
  </si>
  <si>
    <t>21201</t>
  </si>
  <si>
    <t>城乡社区管理事务</t>
  </si>
  <si>
    <t>2120104</t>
  </si>
  <si>
    <t>城管执法</t>
  </si>
  <si>
    <t>21202</t>
  </si>
  <si>
    <t>城乡社区规划与管理</t>
  </si>
  <si>
    <t>2120201</t>
  </si>
  <si>
    <t>21203</t>
  </si>
  <si>
    <t>城乡社区公共设施</t>
  </si>
  <si>
    <t>2120399</t>
  </si>
  <si>
    <t>其他城乡社区公共设施支出</t>
  </si>
  <si>
    <t>213</t>
  </si>
  <si>
    <t>农林水支出</t>
  </si>
  <si>
    <t>21301</t>
  </si>
  <si>
    <t>农业农村</t>
  </si>
  <si>
    <t>2130104</t>
  </si>
  <si>
    <t>2130108</t>
  </si>
  <si>
    <t>病虫害控制</t>
  </si>
  <si>
    <t>2130121</t>
  </si>
  <si>
    <t>农业结构调整补贴</t>
  </si>
  <si>
    <t>2130142</t>
  </si>
  <si>
    <t>乡村道路建设</t>
  </si>
  <si>
    <t>2130199</t>
  </si>
  <si>
    <t>其他农业农村支出</t>
  </si>
  <si>
    <t>21302</t>
  </si>
  <si>
    <t>林业和草原</t>
  </si>
  <si>
    <t>2130234</t>
  </si>
  <si>
    <t>林业草原防灾减灾</t>
  </si>
  <si>
    <t>2130299</t>
  </si>
  <si>
    <t>其他林业和草原支出</t>
  </si>
  <si>
    <t>21303</t>
  </si>
  <si>
    <t>水利</t>
  </si>
  <si>
    <t>2130399</t>
  </si>
  <si>
    <t>其他水利支出</t>
  </si>
  <si>
    <t>21305</t>
  </si>
  <si>
    <t>巩固脱贫攻坚成果衔接乡村振兴</t>
  </si>
  <si>
    <t>2130599</t>
  </si>
  <si>
    <t>其他巩固脱贫攻坚成果衔接乡村振兴支出</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</si>
  <si>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</si>
  <si>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</si>
  <si>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</si>
  <si>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</si>
  <si>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</si>
  <si>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</si>
  <si>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</si>
  <si>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</si>
  <si>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</si>
  <si>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</si>
  <si>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</si>
  <si>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</si>
  <si>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</si>
  <si>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</si>
  <si>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</si>
  <si>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</si>
  <si>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2240106</t>
  </si>
  <si>
    <t>安全监管</t>
  </si>
  <si>
    <t>229</t>
  </si>
  <si>
    <t>22999</t>
  </si>
  <si>
    <t>2299999</t>
  </si>
  <si>
    <t>预算02-1表</t>
  </si>
  <si>
    <t>单位名称：昆明市晋宁区上蒜镇人民政府</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</si>
  <si>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</si>
  <si>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</si>
  <si>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</si>
  <si>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</si>
  <si>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</si>
  <si>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</si>
  <si>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</si>
  <si>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</si>
  <si>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</si>
  <si>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</si>
  <si>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</si>
  <si>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</si>
  <si>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</si>
  <si>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</si>
  <si>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</si>
  <si>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</si>
  <si>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</si>
  <si>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</si>
  <si>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</si>
  <si>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</si>
  <si>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</si>
  <si>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</si>
  <si>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</si>
  <si>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</si>
  <si>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</si>
  <si>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</si>
  <si>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</si>
  <si>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</si>
  <si>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</si>
  <si>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</si>
  <si>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</si>
  <si>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</si>
  <si>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</si>
  <si>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</si>
  <si>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</si>
  <si>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</si>
  <si>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</si>
  <si>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</si>
  <si>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</si>
  <si>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</si>
  <si>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</si>
  <si>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</si>
  <si>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</si>
  <si>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</si>
  <si>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</si>
  <si>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</si>
  <si>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</si>
  <si>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</si>
  <si>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</si>
  <si>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</si>
  <si>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</si>
  <si>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</si>
  <si>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</si>
  <si>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</si>
  <si>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</si>
  <si>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</si>
  <si>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</si>
  <si>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</si>
  <si>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</si>
  <si>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</si>
  <si>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</si>
  <si>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</si>
  <si>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</si>
  <si>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</si>
  <si>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530122210000000003267</t>
  </si>
  <si>
    <t>行政人员支出工资</t>
  </si>
  <si>
    <t>30101</t>
  </si>
  <si>
    <t>基本工资</t>
  </si>
  <si>
    <t>30102</t>
  </si>
  <si>
    <t>津贴补贴</t>
  </si>
  <si>
    <t>30103</t>
  </si>
  <si>
    <t>奖金</t>
  </si>
  <si>
    <t>530122210000000003268</t>
  </si>
  <si>
    <t>事业人员支出工资</t>
  </si>
  <si>
    <t>30107</t>
  </si>
  <si>
    <t>绩效工资</t>
  </si>
  <si>
    <t>530122210000000003269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</si>
  <si>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</si>
  <si>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</si>
  <si>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</si>
  <si>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</si>
  <si>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</si>
  <si>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</si>
  <si>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</si>
  <si>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</si>
  <si>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</si>
  <si>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</si>
  <si>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</si>
  <si>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530122210000000003270</t>
  </si>
  <si>
    <t>30113</t>
  </si>
  <si>
    <t>530122210000000003271</t>
  </si>
  <si>
    <t>对个人和家庭的补助</t>
  </si>
  <si>
    <t>30305</t>
  </si>
  <si>
    <t>生活补助</t>
  </si>
  <si>
    <t>530122210000000003273</t>
  </si>
  <si>
    <t>公车购置及运维费</t>
  </si>
  <si>
    <t>30231</t>
  </si>
  <si>
    <t>公务用车运行维护费</t>
  </si>
  <si>
    <t>530122210000000003274</t>
  </si>
  <si>
    <t>30217</t>
  </si>
  <si>
    <t>530122210000000003275</t>
  </si>
  <si>
    <t>公务交通补贴</t>
  </si>
  <si>
    <t>30239</t>
  </si>
  <si>
    <t>其他交通费用</t>
  </si>
  <si>
    <t>530122210000000003276</t>
  </si>
  <si>
    <t>工会经费</t>
  </si>
  <si>
    <t>30228</t>
  </si>
  <si>
    <t>530122210000000003277</t>
  </si>
  <si>
    <t>一般公用经费</t>
  </si>
  <si>
    <t>30201</t>
  </si>
  <si>
    <t>办公费</t>
  </si>
  <si>
    <t>30211</t>
  </si>
  <si>
    <t>差旅费</t>
  </si>
  <si>
    <t>30229</t>
  </si>
  <si>
    <t>福利费</t>
  </si>
  <si>
    <t>530122231100001268936</t>
  </si>
  <si>
    <t>离退休人员支出</t>
  </si>
  <si>
    <t>530122231100001268949</t>
  </si>
  <si>
    <t>村社区人员补助</t>
  </si>
  <si>
    <t>530122231100001422626</t>
  </si>
  <si>
    <t>行政人员绩效奖励</t>
  </si>
  <si>
    <t>530122231100001422627</t>
  </si>
  <si>
    <t>事业人员绩效奖励</t>
  </si>
  <si>
    <t>530122231100001422648</t>
  </si>
  <si>
    <t>其他财政补助人员生活补助</t>
  </si>
  <si>
    <t>530122231100001422649</t>
  </si>
  <si>
    <t>村社区公用经费</t>
  </si>
  <si>
    <t>530122241100002249968</t>
  </si>
  <si>
    <t>其他人员支出</t>
  </si>
  <si>
    <t>30199</t>
  </si>
  <si>
    <t>其他工资福利支出</t>
  </si>
  <si>
    <t>预算05-1表</t>
  </si>
  <si>
    <t>项目分类</t>
  </si>
  <si>
    <t>项目单位</t>
  </si>
  <si>
    <t>经济科目编码</t>
  </si>
  <si>
    <t>经济科目名称</t>
  </si>
  <si>
    <t>本年拨款</t>
  </si>
  <si>
    <t>其中：本次下达</t>
  </si>
  <si>
    <t>专项业务类</t>
  </si>
  <si>
    <t>530122200000000000109</t>
  </si>
  <si>
    <t>综合执法专项经费</t>
  </si>
  <si>
    <t>30227</t>
  </si>
  <si>
    <t>委托业务费</t>
  </si>
  <si>
    <t>530122200000000000119</t>
  </si>
  <si>
    <t>综治、信访维稳专项经费</t>
  </si>
  <si>
    <t>530122200000000000122</t>
  </si>
  <si>
    <t>基础设施建设专项经费</t>
  </si>
  <si>
    <t>31005</t>
  </si>
  <si>
    <t>基础设施建设</t>
  </si>
  <si>
    <t>530122200000000000247</t>
  </si>
  <si>
    <t>基层司法业务专项经费</t>
  </si>
  <si>
    <t>530122200000000000333</t>
  </si>
  <si>
    <t>党建专项经费</t>
  </si>
  <si>
    <t>530122200000000000365</t>
  </si>
  <si>
    <t>环境保护专项经费</t>
  </si>
  <si>
    <t>530122200000000000374</t>
  </si>
  <si>
    <t>政府专项业务经费</t>
  </si>
  <si>
    <t>530122200000000000434</t>
  </si>
  <si>
    <t>保安服务专项经费</t>
  </si>
  <si>
    <t>530122200000000000485</t>
  </si>
  <si>
    <t>镇人大会议及运转专项经费</t>
  </si>
  <si>
    <t>30215</t>
  </si>
  <si>
    <t>会议费</t>
  </si>
  <si>
    <t>530122200000000000531</t>
  </si>
  <si>
    <t>森林防火专项经费</t>
  </si>
  <si>
    <t>530122200000000000745</t>
  </si>
  <si>
    <t>河道保洁员和湿地管护人员专项经费</t>
  </si>
  <si>
    <t>30226</t>
  </si>
  <si>
    <t>劳务费</t>
  </si>
  <si>
    <t>530122200000000000781</t>
  </si>
  <si>
    <t>会议专项经费</t>
  </si>
  <si>
    <t>530122231100001626668</t>
  </si>
  <si>
    <t>区自然资源局拨入资金</t>
  </si>
  <si>
    <t>530122231100001626733</t>
  </si>
  <si>
    <t>区水务局拨入资金</t>
  </si>
  <si>
    <t>530122231100001626746</t>
  </si>
  <si>
    <t>区民政局拨入资金</t>
  </si>
  <si>
    <t>30399</t>
  </si>
  <si>
    <t>其他对个人和家庭的补助</t>
  </si>
  <si>
    <t>530122231100001626755</t>
  </si>
  <si>
    <t>其他单位拨入资金</t>
  </si>
  <si>
    <t>30299</t>
  </si>
  <si>
    <t>其他商品和服务支出</t>
  </si>
  <si>
    <t>530122241100003283744</t>
  </si>
  <si>
    <t>国有企业退休人员社会化管理财政补助资金</t>
  </si>
  <si>
    <t>预算05-2表</t>
  </si>
  <si>
    <t>项目年度绩效目标</t>
  </si>
  <si>
    <t>一级指标</t>
  </si>
  <si>
    <t>二级指标</t>
  </si>
  <si>
    <t>三级指标</t>
  </si>
  <si>
    <t>指标性质</t>
  </si>
  <si>
    <t>指标值</t>
  </si>
  <si>
    <t>度量单位</t>
  </si>
  <si>
    <t>指标属性</t>
  </si>
  <si>
    <t>指标内容</t>
  </si>
  <si>
    <t>党建综合岗工作职责：承担党的组织建设、意识形态、机构编制、干部人事、招才引智等职责；负责宣传、统战、民族宗教、人民武装、外事侨务、精神文明建设，以及党校、人大日常事务及政协联络等工作；镇总工会负责工会工作；镇团委负责共青团工作；镇妇联负责妇联工作；指导基层群众自治、城乡社区治理。
纪检监察岗工作职责：负责纪检监察、作风建设、党内监督、工作监督、党风廉政建设和反腐败工作；受理党组织、党员、干部违纪违法的信访举报查处工作。
对应区级部门：区纪委监委、区委巡察办等相关部门对应工作。
社会工作岗工作职责：统筹推进党建引领基层治理和基层政权建设；做好人民信访工作，对征集建议进行梳理和分析；落实党建引领基层治理领导体制和工作机制，指导好“两新”党组织的党建工作；指导社会工作人才队伍建设，配合做好志愿服务工作等。</t>
  </si>
  <si>
    <t>产出指标</t>
  </si>
  <si>
    <t>数量指标</t>
  </si>
  <si>
    <t>全镇党组织个数</t>
  </si>
  <si>
    <t>=</t>
  </si>
  <si>
    <t>98</t>
  </si>
  <si>
    <t>个</t>
  </si>
  <si>
    <t>定量指标</t>
  </si>
  <si>
    <t>详见年度考核细则和责任书</t>
  </si>
  <si>
    <t>质量指标</t>
  </si>
  <si>
    <t>党报党刊征订工作</t>
  </si>
  <si>
    <t>100</t>
  </si>
  <si>
    <t>%</t>
  </si>
  <si>
    <t>党员慰问工作</t>
  </si>
  <si>
    <t>党校培训村组干部培训工作</t>
  </si>
  <si>
    <t>党校培训、村组干部培训工作</t>
  </si>
  <si>
    <t>基层治理专干人身意外伤害险</t>
  </si>
  <si>
    <t>农村老党员定补关爱</t>
  </si>
  <si>
    <t>机关党支部青年人才党支部工作</t>
  </si>
  <si>
    <t>机关党支部、青年人才党支部工作</t>
  </si>
  <si>
    <t>氛围营造宣传</t>
  </si>
  <si>
    <t>氛围营造、各类宣传展板制作、党建宣传</t>
  </si>
  <si>
    <t>上蒜镇民族团结进步示范乡镇建设项目设计费监理费造价费</t>
  </si>
  <si>
    <t>上蒜镇民族团结进步示范乡镇建设项目设计费、监理费、造价费</t>
  </si>
  <si>
    <t>河泊村2025年民宗项目前期工作</t>
  </si>
  <si>
    <t>武装工作</t>
  </si>
  <si>
    <t>妇联工作</t>
  </si>
  <si>
    <t>纪检报刊征订</t>
  </si>
  <si>
    <t>时效指标</t>
  </si>
  <si>
    <t>年内完成率</t>
  </si>
  <si>
    <t>&gt;=</t>
  </si>
  <si>
    <t>95</t>
  </si>
  <si>
    <t>定性指标</t>
  </si>
  <si>
    <t>根据上级考核目标要求，完成本年度党建的各项工作。</t>
  </si>
  <si>
    <t>效益指标</t>
  </si>
  <si>
    <t>可持续影响</t>
  </si>
  <si>
    <t>促进党建发展的持续影响度成效显著</t>
  </si>
  <si>
    <t>是</t>
  </si>
  <si>
    <t>是/否</t>
  </si>
  <si>
    <t>领导全镇经济社会全面可持续发展，为乡村振兴提供组织、人才保障，从而全面实现五个振兴，带领村庄持续发展。</t>
  </si>
  <si>
    <t>满意度指标</t>
  </si>
  <si>
    <t>服务对象满意度</t>
  </si>
  <si>
    <t>服务对象满意度指标</t>
  </si>
  <si>
    <t>群众满意度达到95%以上</t>
  </si>
  <si>
    <t>1.按照《晋宁区上蒜镇垃圾收集、清运服务合同》要求，对全镇辖区范围内的垃圾进行收集、清运，做到日产日清，每个月对垃圾清运方进行考核，督促好垃圾清运工作整常、有效开展。2.对接好垃圾清运第三方、垃圾无害化处理和区城管相关部门，做好生活垃圾无害化处理及相关考核工作。3.积极有效推进农村生活垃圾分类工作在辖区各个村委会落到实处。4.建立爱国卫生“7个专项行动”长效机制，不断加强基础设施建设、维护及宣传投入，推动爱国卫生运动从环境整治向全社会健康管理转变。5.对照卫生乡镇创建评审工作细则，不断加大全镇环境卫生综合整治工作投入力度，完善粪污收集、垃圾分类、无害化水冲厕建设等基础设施建设工作，加大环滇沿线环境治理保护投入力度</t>
  </si>
  <si>
    <t>需清运的垃圾房数量</t>
  </si>
  <si>
    <t>258</t>
  </si>
  <si>
    <t>确保258个垃圾房及时清运</t>
  </si>
  <si>
    <t>需清运的垃圾分类收集点数量</t>
  </si>
  <si>
    <t>确保100个垃圾分类收集点及时清运</t>
  </si>
  <si>
    <t>保证辖区内垃圾房清运和处理完成度</t>
  </si>
  <si>
    <t>对辖区内垃圾房、垃圾分类收集点清运和处理达到100%</t>
  </si>
  <si>
    <t>确保病媒生物防制达到并优于国家标准</t>
  </si>
  <si>
    <t>病媒生物密度控制水平标准达国家 C 级要求，有效预防控制虫媒传染病的发生</t>
  </si>
  <si>
    <t>生态效益</t>
  </si>
  <si>
    <t>改善农村人居环境，建设美丽宜居乡村</t>
  </si>
  <si>
    <t>以美丽乡村建设为引领，深入研究示范村建设规划，加强村庄风貌引导，突出乡土特色和地域特点，，不断提升广大农民群众的获得感，幸福感。</t>
  </si>
  <si>
    <t>农村生活垃圾分类处理</t>
  </si>
  <si>
    <t>以科学发展观为指导，以保障公共环境卫生和群众健康、防止环境污染为宗旨，做好农村生活垃圾治理工作</t>
  </si>
  <si>
    <t>促进环境改善的可持续影响程度</t>
  </si>
  <si>
    <t>大力倡导健康文明生活方式，全面推进爱国卫生运动走深走实，村庄面闹带来巨大改变</t>
  </si>
  <si>
    <t>人民群众满意度达到95%以上</t>
  </si>
  <si>
    <t>1.雪亮工程建设项目工程款
2.综治视联网平台视频专用链路服务费
3.巡防队员服装费
4.信访维稳、禁毒经费</t>
  </si>
  <si>
    <t>巡防队员数</t>
  </si>
  <si>
    <t>87</t>
  </si>
  <si>
    <t>人</t>
  </si>
  <si>
    <t>全镇15个村委会，68个小组，87名巡防队员</t>
  </si>
  <si>
    <t>巡防队员服装数量</t>
  </si>
  <si>
    <t>套</t>
  </si>
  <si>
    <t>保障巡防队员在开展定期巡查过程中发生意外事故</t>
  </si>
  <si>
    <t>雪亮工程项目</t>
  </si>
  <si>
    <t>综治视联网平台</t>
  </si>
  <si>
    <t>禁毒、平安建设、反恐等工作成效</t>
  </si>
  <si>
    <t>成效明显</t>
  </si>
  <si>
    <t>达标</t>
  </si>
  <si>
    <t>打好人民禁毒战争，有效解决群众合理诉求，建设更加和谐、美好上蒜</t>
  </si>
  <si>
    <t>成本指标</t>
  </si>
  <si>
    <t>经济成本指标</t>
  </si>
  <si>
    <t>&lt;=</t>
  </si>
  <si>
    <t>100000</t>
  </si>
  <si>
    <t>元</t>
  </si>
  <si>
    <t>1.巡防队保险费用22620元/年：每年购买巡防队员团体意外伤害保险260元/人，共87名，全面保险费用22620元/年；2.发生进京上访情况的接访经费100000元；3.禁毒、平安建设、反恐等其他工作经费100000元。</t>
  </si>
  <si>
    <t>社会效益</t>
  </si>
  <si>
    <t>辖区治安情况</t>
  </si>
  <si>
    <t>良好</t>
  </si>
  <si>
    <t>合格</t>
  </si>
  <si>
    <t>确保辖区内社会治安良好，为经济社会健康发展奠定基础。</t>
  </si>
  <si>
    <t>确保群众满意度达到95%以上</t>
  </si>
  <si>
    <t>严格依法依规决策，落实党委法律顾问，一村（社区）一法律服务；加强对党委文件、重大决策的合法合规性审查，规范性文件上报备案及时率、规范率达到95%以上。</t>
  </si>
  <si>
    <t>聘请法律顾问人数</t>
  </si>
  <si>
    <t>16</t>
  </si>
  <si>
    <t>根据工作需要及实际情况，合理聘请法律顾问</t>
  </si>
  <si>
    <t>矛盾纠纷化解率</t>
  </si>
  <si>
    <t>年度内化解矛盾纠纷率</t>
  </si>
  <si>
    <t>一村一法律服务覆盖率</t>
  </si>
  <si>
    <t>一村一法律服务员实现100%全覆盖，党委文件、重大决策合法合规率达到95%以上</t>
  </si>
  <si>
    <t>党委文件、重大决策合法合规率</t>
  </si>
  <si>
    <t>处理存在问题及时性</t>
  </si>
  <si>
    <t>能够及时处理委托方的翻绿咨询的问题，因委托方要求，就已经、面临、可能发生的纠纷进行法律论证，提出解决方案，发表法律意见</t>
  </si>
  <si>
    <t>资金预算执行率</t>
  </si>
  <si>
    <t>预算资金的执行情况完成情况</t>
  </si>
  <si>
    <t>司法工作成效明显</t>
  </si>
  <si>
    <t>年度内队政府进行法律宣传和帮助，确保政府依法行政。</t>
  </si>
  <si>
    <t>确保政府满意度达到95%</t>
  </si>
  <si>
    <t>确保上蒜镇镇各项会议顺利召开，完成会议事项，确保各项政策执行到位。</t>
  </si>
  <si>
    <t>一类会议：会期和参会人员按照文件执行，限定工作人员数量，控制会议报道和离开时间</t>
  </si>
  <si>
    <t>天</t>
  </si>
  <si>
    <t>二类会议：会契合参会人员按照批准文件执行，严格限定工作人员数量，会期不超过1天</t>
  </si>
  <si>
    <t>三、四类会议：会期不超过1天，参会人员视内容而定，一般不超过50人，不安排会议工作人员</t>
  </si>
  <si>
    <t>参加会议人数的参会率</t>
  </si>
  <si>
    <t>各项会议参会人数的参会率高于98%。</t>
  </si>
  <si>
    <t>项目完成时间</t>
  </si>
  <si>
    <t>2025-12-31</t>
  </si>
  <si>
    <t>年-月-日</t>
  </si>
  <si>
    <t>项目在年度内的完成情况</t>
  </si>
  <si>
    <t>万元</t>
  </si>
  <si>
    <t>上蒜镇年度内的会议支出不超过15万元</t>
  </si>
  <si>
    <t>确保年度内上诉蒜镇各项会议顺利召开，政策执行到位。</t>
  </si>
  <si>
    <t>确保群众满意度达到95%以上。</t>
  </si>
  <si>
    <t>1.人大代表补贴
2.确保上蒜镇人大机构正常运转，人代会顺利召开，人大各项工作得到有效提升。</t>
  </si>
  <si>
    <t>根据工作安排，召开季度会议</t>
  </si>
  <si>
    <t>次</t>
  </si>
  <si>
    <t>出席会议次数，所提意见建议，为民办实事</t>
  </si>
  <si>
    <t>人大代表数量</t>
  </si>
  <si>
    <t>镇、区人大代表87名，其中：区人大代表21名，镇人大代表66名。</t>
  </si>
  <si>
    <t>人大代表履职经费</t>
  </si>
  <si>
    <t>11.52</t>
  </si>
  <si>
    <t>人大代表履职经费，其中：区人大代表21名每人每月100元，镇人大代表57名每人每月100元，主席团成员9人每人每月200元。</t>
  </si>
  <si>
    <t>认真行使审议权，对会议议程的各项报告进行认真讨论，发表意见、看法，表明意愿、立场和态度。认真行使选举权，依照法律规定提名推荐和选举相关人员。认证行使表决权，对大会交付表决审议的议案，决定，有关事项或进行选举时，都认真明确的进行表决。</t>
  </si>
  <si>
    <t>50000</t>
  </si>
  <si>
    <t>上蒜镇第四届第三次人民代表大会会议费50000元</t>
  </si>
  <si>
    <t>充分发挥人大代表为经经济建设出谋献策的作用</t>
  </si>
  <si>
    <t>积极组织代表视察调研，着力优秀代表的典型培养，推进代表议案，建议办理，充分发挥人大代表为经经济建设出谋献策的作用</t>
  </si>
  <si>
    <t>推动社会全面可持续发展</t>
  </si>
  <si>
    <t>向政府提供可持续发展建设的意见或建议。</t>
  </si>
  <si>
    <t>群众满意度达到95%以上。</t>
  </si>
  <si>
    <t>合理合规使用资金</t>
  </si>
  <si>
    <t>严格按照财务法律法规使用资金。</t>
  </si>
  <si>
    <t>资金拨付及时率</t>
  </si>
  <si>
    <t>工作实际需要</t>
  </si>
  <si>
    <t>21,657,858.40</t>
  </si>
  <si>
    <t>保证机构可持续运转</t>
  </si>
  <si>
    <t>112号关于下达国有企业退休人员社会化管理补助资金的通知</t>
  </si>
  <si>
    <t>国有企业已退休人员管理服务工作与原企业分离的比例</t>
  </si>
  <si>
    <t>按照考核实际情况</t>
  </si>
  <si>
    <t>经济效益</t>
  </si>
  <si>
    <t>国有企业不承担移交后的退休人员社会化管理服务费用的北路</t>
  </si>
  <si>
    <t>群众满意度</t>
  </si>
  <si>
    <t>&gt;</t>
  </si>
  <si>
    <t>群众满意度95%以上</t>
  </si>
  <si>
    <t xml:space="preserve"> 22,213,281.93</t>
  </si>
  <si>
    <t>保障机构的可持续运行</t>
  </si>
  <si>
    <t>严格按照财务法律法规执行</t>
  </si>
  <si>
    <t>5,100,000.00</t>
  </si>
  <si>
    <t xml:space="preserve">1.滇池蓝藻应急处置工作经费
2.上蒜镇河道及附属设施保洁经费
3.上蒜镇湖滨湿地管护经费
4.上蒜镇十年禁渔工作经费
5.河道大闸管护费
6.北灌沟泵房看管费
</t>
  </si>
  <si>
    <t>滇池蓝藻应急处置工作</t>
  </si>
  <si>
    <t>上蒜镇河道及附属设施保洁</t>
  </si>
  <si>
    <t>上蒜镇湖滨湿地管护</t>
  </si>
  <si>
    <t>上蒜镇十年禁渔工作</t>
  </si>
  <si>
    <t>河道大闸管护</t>
  </si>
  <si>
    <t>北灌沟泵房看管</t>
  </si>
  <si>
    <t>400000</t>
  </si>
  <si>
    <t>1.河道保洁员及网格化管理管护250000元/年
2.汛期河道及入滇沟渠应急处置及环境专项整治50000元/年 
3.湿地管护216000元/年
4.“十年禁渔”工作120000元/年
5.河道9座闸委托属地村委会管护19000元/年
6.竹园村北灌沟泵委托专人管护2000元/年</t>
  </si>
  <si>
    <t>确保年度内入滇河道和湿地环境保护到位，达到上级要求。</t>
  </si>
  <si>
    <t>按照上级要求、合同和以往惯例，结合上蒜镇实际情况实施。</t>
  </si>
  <si>
    <t>1.乡村级公路养护专项经费
2.观音山至小平坝道路建设工程
3.麻大山林场专用道路建设工程
4.下石美线路面大中修工程
5.竹上线上蒜二小段大中修工程
6.2020年村村通项目
7.2021年村村通项目
8.2022年单车道改双车道项目</t>
  </si>
  <si>
    <t>乡村级公路养护</t>
  </si>
  <si>
    <t>观音山至小平坝道路建设工程</t>
  </si>
  <si>
    <t>麻大山林场专用道路建设工程</t>
  </si>
  <si>
    <t>下石美线路面大中修工程</t>
  </si>
  <si>
    <t>竹上线上蒜二小段大中修工程</t>
  </si>
  <si>
    <t>2020年、2022年村村通项目</t>
  </si>
  <si>
    <t>2022年单车道改双车道项目</t>
  </si>
  <si>
    <t>确保本年度内相关基础设施开工建设保质保量</t>
  </si>
  <si>
    <t>确保本年度内相关基础设施开工建设，及早投入使用</t>
  </si>
  <si>
    <t>项目使用管理科学合理</t>
  </si>
  <si>
    <t>项目规划科学合理</t>
  </si>
  <si>
    <t>辖区内群众的获得感</t>
  </si>
  <si>
    <t>增强辖区内群众的获得感</t>
  </si>
  <si>
    <t>基础设施建设后续可持续发展</t>
  </si>
  <si>
    <t>加强基础设施建设，确保各方面可持续发展。</t>
  </si>
  <si>
    <t>为确保镇机关安全，及维护正常办公秩序，按照合同内容和以往惯例，结合上蒜镇实际情况实施《保安服务合同》，机关与党群服务中心共购买保安服务</t>
  </si>
  <si>
    <t>聘用保安人数</t>
  </si>
  <si>
    <t>镇机关安保、党群服务中心保安3人</t>
  </si>
  <si>
    <t>聘用保洁人数</t>
  </si>
  <si>
    <t>政府机关财产安全保障</t>
  </si>
  <si>
    <t>1.做好门卫工作，对外来人员的询问、登记；2.协助政府做好防火、防盗工作；3.协调指挥进出车辆停放及登记工作等；4.完成党政办临时交办的工作任务。</t>
  </si>
  <si>
    <t>薪资及时发放率</t>
  </si>
  <si>
    <t>每月保安保洁的工资发放是否到位。</t>
  </si>
  <si>
    <t>182400</t>
  </si>
  <si>
    <t>机关与党群服务中心共购买保安、保洁服务。</t>
  </si>
  <si>
    <t>确保政府机关及党群服务中心安全</t>
  </si>
  <si>
    <t>按照协议规定执行</t>
  </si>
  <si>
    <t>保证社会的稳定</t>
  </si>
  <si>
    <t>保证政府及周边的安全。</t>
  </si>
  <si>
    <t>确保机关安全，服务外来办事人员。</t>
  </si>
  <si>
    <t>严格按照财经法律法规执行</t>
  </si>
  <si>
    <t>1,260,000.00</t>
  </si>
  <si>
    <t>1.经费用于发放综合执法人员工资及补贴，在矿山巡查、违建政治、环境保护工作中所需的相关辅助性应用机械的租赁费用。
2.经费用于健全专职消防队开展消防救援行动的时候所需要的消防器械，以及营地建设和消防器械的日常维护费用。</t>
  </si>
  <si>
    <t>根据工作需要，聘用执法队员</t>
  </si>
  <si>
    <t>30</t>
  </si>
  <si>
    <t>根据工作需要执法队员人数是否达标</t>
  </si>
  <si>
    <t>为满足消防工作需要消防车辆</t>
  </si>
  <si>
    <t>辆</t>
  </si>
  <si>
    <t>消防车辆是否满足工作需要</t>
  </si>
  <si>
    <t>综合行政执法队在矿山巡查、违建整治、园林绿化、环境保护等工作</t>
  </si>
  <si>
    <t>按照上级要求和镇党委政府安排，年度内加强辖区自然资源管理、城乡管理、综合应急救援等。</t>
  </si>
  <si>
    <t>健全专职消防队开展消防救援行动的时候所需要的消防器械，以及营地和消防器械的日常维护</t>
  </si>
  <si>
    <t>健全乡镇政府专职消防队</t>
  </si>
  <si>
    <t>对促进城市精细化管理水平提升的影响程度</t>
  </si>
  <si>
    <t>90</t>
  </si>
  <si>
    <t>城乡人居环境有效提升</t>
  </si>
  <si>
    <t>确保城乡人居环境得到有效提升，坚决遏制违法建设行为，拓展城市发展空间。</t>
  </si>
  <si>
    <t>机关饮用水、应急工作、政府零星修缮、机关绿化、租赁公车、维修车辆、确保政府机关履行职责，完成各级党委和政府交办的各项工作事项。</t>
  </si>
  <si>
    <t>加强应急值守，严格落实值班规定，加强电话抽查值班组值班情况，加强值班组巡查村委会、河道等工作成效</t>
  </si>
  <si>
    <t>购买公务用车</t>
  </si>
  <si>
    <t>购买1辆公务用车</t>
  </si>
  <si>
    <t>确保镇机关五办七中心，各村委会、村民小组的正常运行</t>
  </si>
  <si>
    <t>确保镇机关和15个村委会，68个小组高效正常运行</t>
  </si>
  <si>
    <t>1000000</t>
  </si>
  <si>
    <t>1.机关饮用水费、电费200000元；2.应急工作100000元；3.政府零星修缮50000元；4.租赁车辆450000元；5.维修车辆预估80000元；6.租赁车辆加油预估100000元；7.村委会岗位目标考核350000元</t>
  </si>
  <si>
    <t>为社会创造效益</t>
  </si>
  <si>
    <t>为满足社会发展目标的实现，有关政策的贯彻落实，例如就业政策、平均分配政策、扶贫政策、社会福利政策、社会保障政策等</t>
  </si>
  <si>
    <t>确保年度内各领域可持续发展</t>
  </si>
  <si>
    <t>1.经费主要用于森林发防火宣传、通信保障、物资储备保障、基础设施建设，排除火灾隐患、聘用临时人员、购买保险、补助村委会森林防火工作经费等工作。
2.园林绿化</t>
  </si>
  <si>
    <t>防火期期间组建干部职工挂钩联系村委会数量</t>
  </si>
  <si>
    <t>加强队伍建设，提升队伍素质</t>
  </si>
  <si>
    <t>防火卡点数量</t>
  </si>
  <si>
    <t>是否5个卡点都做过防火宣传教育，卡点是否正常运行，是否管理到位。</t>
  </si>
  <si>
    <t>政府与村委会、学校、临时管护人员签订责任书数量</t>
  </si>
  <si>
    <t>49</t>
  </si>
  <si>
    <t>份</t>
  </si>
  <si>
    <t>细化目标层层落实责任，与村委会、学校、临时管护人员签订责任书49份，把各级责任落实到人，落实到山头、地块，建立了林有人护，火有人管，责有人担的机制</t>
  </si>
  <si>
    <t>森林火灾人员伤亡率</t>
  </si>
  <si>
    <t>0</t>
  </si>
  <si>
    <t>年度内森林防火工作确保无人员伤亡情况。</t>
  </si>
  <si>
    <t>园林绿化义务植树</t>
  </si>
  <si>
    <t>80000</t>
  </si>
  <si>
    <t>株</t>
  </si>
  <si>
    <t>义务植树80000株</t>
  </si>
  <si>
    <t>发生火灾灭火时限</t>
  </si>
  <si>
    <t>小时</t>
  </si>
  <si>
    <t>年度内加强森林防火工作，发生火情12小时内扑灭。</t>
  </si>
  <si>
    <t>减轻群众受山林火灾威胁影响，增加群众安全感程度</t>
  </si>
  <si>
    <t>做好物防、人防，减轻群众受山林火灾威胁影响，增加群众安全感程度。</t>
  </si>
  <si>
    <t>林业生态环境改善</t>
  </si>
  <si>
    <t>年度内加强森林防火工作，推动生态文件建设发展，改善林业生态环境。</t>
  </si>
  <si>
    <t>预算06表</t>
  </si>
  <si>
    <t>政府性基金预算支出预算表</t>
  </si>
  <si>
    <t>单位名称：昆明市发展和改革委员会</t>
  </si>
  <si>
    <t>政府性基金预算支出</t>
  </si>
  <si>
    <r>
      <rPr>
        <b/>
        <sz val="12"/>
        <rFont val="宋体"/>
        <charset val="134"/>
      </rPr>
      <t>备注：我单位无政府性基金预算支出预算相关内容，该表以空表进行公开。</t>
    </r>
    <r>
      <rPr>
        <b/>
        <sz val="12"/>
        <color indexed="10"/>
        <rFont val="宋体"/>
        <charset val="134"/>
      </rPr>
      <t>（表中有数据的部门请删除此句话）</t>
    </r>
  </si>
  <si>
    <t xml:space="preserve"> </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</si>
  <si>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</si>
  <si>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</si>
  <si>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</si>
  <si>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</si>
  <si>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</si>
  <si>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</si>
  <si>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</si>
  <si>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</si>
  <si>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</si>
  <si>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</si>
  <si>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</si>
  <si>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垃圾处理服务</t>
  </si>
  <si>
    <t>复印纸</t>
  </si>
  <si>
    <t>纸制品</t>
  </si>
  <si>
    <t>保安保洁服务</t>
  </si>
  <si>
    <t>物业管理服务</t>
  </si>
  <si>
    <t>批</t>
  </si>
  <si>
    <t>燃油费</t>
  </si>
  <si>
    <t>车辆加油、添加燃料服务</t>
  </si>
  <si>
    <t>机动车维修维护费</t>
  </si>
  <si>
    <t>车辆维修和保养服务</t>
  </si>
  <si>
    <t>机动车保险</t>
  </si>
  <si>
    <t>机动车保险服务</t>
  </si>
  <si>
    <t>备注：1.当面向中小企业预留资金大于合计时，面向中小企业预留资金为三年预计数。</t>
  </si>
  <si>
    <t xml:space="preserve">  </t>
  </si>
  <si>
    <t>预算08表</t>
  </si>
  <si>
    <t>政府购买服务项目</t>
  </si>
  <si>
    <t>政府购买服务指导性目录代码</t>
  </si>
  <si>
    <t>基本支出/项目支出</t>
  </si>
  <si>
    <t>所属服务类别</t>
  </si>
  <si>
    <t>所属服务领域</t>
  </si>
  <si>
    <t>购买内容简述</t>
  </si>
  <si>
    <r>
      <rPr>
        <b/>
        <sz val="12"/>
        <color theme="1"/>
        <rFont val="宋体"/>
        <charset val="134"/>
        <scheme val="minor"/>
      </rPr>
      <t>备注：因没有符合政府采购服务的支出项目，我单位无政府购买服务预算相关内容，该表以空表进行公开。</t>
    </r>
    <r>
      <rPr>
        <b/>
        <sz val="12"/>
        <color indexed="10"/>
        <rFont val="宋体"/>
        <charset val="134"/>
      </rPr>
      <t>（表中有数据的部门删除此句话）</t>
    </r>
  </si>
  <si>
    <t>预算09-1表</t>
  </si>
  <si>
    <t>单位名称：</t>
  </si>
  <si>
    <t>单位名称（项目）</t>
  </si>
  <si>
    <t>地区</t>
  </si>
  <si>
    <t>备注：我部门无对下转移支付预算，此表无数据。</t>
  </si>
  <si>
    <t>预算09-2表</t>
  </si>
  <si>
    <t>备注：我部门无对下转移支付绩效目标，此表无数据。</t>
  </si>
  <si>
    <t xml:space="preserve">预算10表
</t>
  </si>
  <si>
    <t>资产类别</t>
  </si>
  <si>
    <t>资产分类代码.名称</t>
  </si>
  <si>
    <t>资产名称</t>
  </si>
  <si>
    <t>计量单位</t>
  </si>
  <si>
    <t>财政部门批复数（元）</t>
  </si>
  <si>
    <t>单价</t>
  </si>
  <si>
    <t>金额</t>
  </si>
  <si>
    <t>A02 设备</t>
  </si>
  <si>
    <t>A02030501 轿车</t>
  </si>
  <si>
    <t>公务用车</t>
  </si>
  <si>
    <t>预算11表</t>
  </si>
  <si>
    <t>上级补助</t>
  </si>
  <si>
    <t>预算12表</t>
  </si>
  <si>
    <t>项目级次</t>
  </si>
  <si>
    <t>311 专项业务类</t>
  </si>
  <si>
    <t>本级</t>
  </si>
  <si>
    <t/>
  </si>
  <si>
    <t>预算13表</t>
  </si>
  <si>
    <t xml:space="preserve">              部门整体支出绩效目标表</t>
  </si>
  <si>
    <t>部门编码</t>
  </si>
  <si>
    <t>部门名称</t>
  </si>
  <si>
    <t>内容</t>
  </si>
  <si>
    <t>说明</t>
  </si>
  <si>
    <t>部门总体目标</t>
  </si>
  <si>
    <t>部门职责</t>
  </si>
  <si>
    <t>1.认真官贯彻执行党和国家的各项路线、方针、政策和法律、法规、法令，制定本镇行政区域内的经济和社会发展规划，管理本镇辖区内的经济、社会发展等各项工作；
2.执行执行本级人民代表大会的决议和上级国家行政机关的决定和命令，发布决定和命令；
3.执行本行政区域内的经济和社会发展计划、预算，管理本行政区域内的经济、教育、科学、文化、卫生、体育事业和财政、民政、公安、司法行政、计划生育等行政工作；
4.指导、支持和帮助各村委会按照《村民委员会组织法》实施村民自治，管理好村（组）事务；
5.保护社会主义的全民所有的财产和劳动群众集体所有的财产，保护公民私人所有的合法财产，维护社会秩序，保障公民的人身权利、民主权利和其他权利；
6.保护各种经济组织的合法权益；
7.保障宪法和法律赋予妇女的男女平等、同工同酬和婚姻自由等各项权利；
8.办理上级人民政府交办的其他事项。</t>
  </si>
  <si>
    <t>根据“三定”方案归纳</t>
  </si>
  <si>
    <t>总体绩效目标
（2024—2026年期间）</t>
  </si>
  <si>
    <t>1.着力构建现代产业体系，坚定实施“工业强镇”战略；
2.着力推动招商引资和项目建设，以“钉钉子”精神推动各项工作落细落实；
3.着力推动乡村振兴战略，有力有效推进乡村全面振兴；
4.着力加强基础设施建设，促进建设工程健康发展；
5.着力做精做强农文旅融合，探索一条农文旅融合发展的绿色转型之路；                                6.着力持续增进保障民生福祉，兜住、兜准、兜牢民生底线。</t>
  </si>
  <si>
    <t>根据部门职责、中长期规划、市委、市政府要求归纳</t>
  </si>
  <si>
    <t>部门年度目标</t>
  </si>
  <si>
    <t>（2024年）年度绩效目标</t>
  </si>
  <si>
    <t>2025年是“十四五”规划收官之年，也是为“十五五”良好开局打好基础的关键之年，做好新一年的工作至关重要。坚持以习近平新时代中国特色社会主义思想为指引，全面贯彻党的二十大和二十届三中全会精神和习近平总书记考察云南重要讲话、重要指示批示精神，认真落实省、市、区工作部署，坚持稳中求进总基调，完整准确全面贯彻新发展理念，锚定高质量发展首要目标任务，盯着问题抓关键、奔着短板增潜力，以改革创新精神奋力开创上蒜高质量发展新局面。</t>
  </si>
  <si>
    <t>部门年度重点工作任务对应的目标或措施预计的产出和效果，每项工作任务都有明确的一项或几项目标</t>
  </si>
  <si>
    <t>任务名称</t>
  </si>
  <si>
    <t>主要内容</t>
  </si>
  <si>
    <t>申请金额（元）</t>
  </si>
  <si>
    <t>总额</t>
  </si>
  <si>
    <t>财政拨款</t>
  </si>
  <si>
    <t>其他资金</t>
  </si>
  <si>
    <t>部门年度重点工作任务</t>
  </si>
  <si>
    <t>机构正常运转经费</t>
  </si>
  <si>
    <t>履行乡镇基本职能，完成一般公共事务（人大、政府、纪检、统计、财政、税收、群团等）</t>
  </si>
  <si>
    <t>根据部门总体目标和年度重点工作要求进行细化分解</t>
  </si>
  <si>
    <t>经济社会建设</t>
  </si>
  <si>
    <t>加强经济建设，提高经济发展质量，穿凿更多社会财富，加强社会建设，推动城乡统筹发扎，办实关乎民生的事务</t>
  </si>
  <si>
    <t>生态环境建设</t>
  </si>
  <si>
    <t>按照上级文件要求，做好入滇河道保洁工作、爱国卫生、人居环境工作</t>
  </si>
  <si>
    <t>年度绩效指标</t>
  </si>
  <si>
    <t>绩效指标值设定依据及数据来源</t>
  </si>
  <si>
    <t>指标说明</t>
  </si>
  <si>
    <t>一般公共预算收入</t>
  </si>
  <si>
    <t>4000</t>
  </si>
  <si>
    <t>上蒜镇2024年地方财政预算执行情况和2025年地方财政预算（草案）的报告</t>
  </si>
  <si>
    <t>一般公共预算收入完成4000万元</t>
  </si>
  <si>
    <t>规模以上工业总产值完成</t>
  </si>
  <si>
    <t>政府工作报告</t>
  </si>
  <si>
    <t>规模以上工业总产值完成10亿元</t>
  </si>
  <si>
    <t>引进规上企业</t>
  </si>
  <si>
    <t>新引进规上企业2家</t>
  </si>
  <si>
    <t>固定资产投资</t>
  </si>
  <si>
    <t>固定资产投资完成4亿元</t>
  </si>
  <si>
    <t>严控“三公经费”支出、三公经费结支增效</t>
  </si>
  <si>
    <t>坚持以上率下，带头过“苦日子”，严控“三公”经费和一般性支出，坚决杜绝铺张浪费，做到勤俭执政。</t>
  </si>
  <si>
    <t>村镇生活垃圾清除率</t>
  </si>
  <si>
    <t>日常考核</t>
  </si>
  <si>
    <t>生活垃圾收集清运100%、焚烧率100%、城镇道路公厕清扫保洁率100%</t>
  </si>
  <si>
    <t>为人民服务办事效率</t>
  </si>
  <si>
    <t>考核政府机构运行费投入所取得的办事服务效率</t>
  </si>
  <si>
    <t>严格按时间进度执行年度预算情况</t>
  </si>
  <si>
    <t>每月收支分析表</t>
  </si>
  <si>
    <t>考察年初设定目标完成情况</t>
  </si>
  <si>
    <t>完成工作时间</t>
  </si>
  <si>
    <t>2025年工作完成情况</t>
  </si>
  <si>
    <t>3061.98</t>
  </si>
  <si>
    <t>2025年度预算</t>
  </si>
  <si>
    <t>基本支出保障金额2461.98万元；项目支出保障金额600万元。</t>
  </si>
  <si>
    <t>以产业升级为主线，全力激活经济发展新动能</t>
  </si>
  <si>
    <t>考核镇级经济指标完成情况</t>
  </si>
  <si>
    <t>推动社会和谐稳定</t>
  </si>
  <si>
    <t>养老保险、医疗保险参保率；民生实事的落实情况；公共事业发展情况。</t>
  </si>
  <si>
    <t>推动基层治理提质增效</t>
  </si>
  <si>
    <t>强化命案防控，从源头上预防和减少社会矛盾，确保政治安全、社会安全、人民安宁。</t>
  </si>
  <si>
    <t>推动政府建设走深走实</t>
  </si>
  <si>
    <t>严格依法行政，提升服务效能，深化廉政建设。</t>
  </si>
  <si>
    <t>以生态环保为底线，全力书写高质量绿色答卷</t>
  </si>
  <si>
    <t>全力推动环境持续优化改善，着力建设滇池生态屏障</t>
  </si>
  <si>
    <t>维持机构正常运转，保障民生</t>
  </si>
  <si>
    <t>考核年初设定目标完成情况</t>
  </si>
  <si>
    <t>维护自然生态环境，为农业经济发展奠定良好基础</t>
  </si>
  <si>
    <t>根据人民居住的生活环境可持续影响程度</t>
  </si>
  <si>
    <t>考核森林防火、农业面源污染取得可持续影晌指标</t>
  </si>
  <si>
    <t>为人民群众创造生态、宜居、优美的生活环境</t>
  </si>
  <si>
    <t>根据政府为民办事服务的可持续影响程度</t>
  </si>
  <si>
    <t>考核环境卫生项目实施取得的成果</t>
  </si>
  <si>
    <t>人民群众对政府的满意度</t>
  </si>
  <si>
    <t>提升群众满意度，事关民心向背、事关事业兴衰，具有重要意义</t>
  </si>
</sst>
</file>

<file path=xl/styles.xml><?xml version="1.0" encoding="utf-8"?>
<styleSheet xmlns="http://schemas.openxmlformats.org/spreadsheetml/2006/main">
  <numFmts count="9">
    <numFmt numFmtId="176" formatCode="yyyy\-mm\-dd\ hh:mm:ss"/>
    <numFmt numFmtId="177" formatCode="hh:mm:ss"/>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8" formatCode="#,##0;\-#,##0;;@"/>
    <numFmt numFmtId="179" formatCode="yyyy\-mm\-dd"/>
    <numFmt numFmtId="180" formatCode="#,##0.00;\-#,##0.00;;@"/>
  </numFmts>
  <fonts count="49">
    <font>
      <sz val="11"/>
      <color theme="1"/>
      <name val="宋体"/>
      <charset val="134"/>
      <scheme val="minor"/>
    </font>
    <font>
      <sz val="10"/>
      <color indexed="8"/>
      <name val="Arial"/>
      <charset val="0"/>
    </font>
    <font>
      <sz val="18"/>
      <color indexed="8"/>
      <name val="方正小标宋_GBK"/>
      <charset val="134"/>
    </font>
    <font>
      <sz val="10"/>
      <color indexed="8"/>
      <name val="宋体"/>
      <charset val="134"/>
      <scheme val="minor"/>
    </font>
    <font>
      <sz val="10"/>
      <name val="Arial"/>
      <charset val="0"/>
    </font>
    <font>
      <sz val="10"/>
      <color indexed="8"/>
      <name val="宋体"/>
      <charset val="134"/>
    </font>
    <font>
      <sz val="9"/>
      <color indexed="8"/>
      <name val="宋体"/>
      <charset val="134"/>
    </font>
    <font>
      <sz val="9"/>
      <color rgb="FF000000"/>
      <name val="宋体"/>
      <charset val="134"/>
    </font>
    <font>
      <sz val="10"/>
      <name val="宋体"/>
      <charset val="0"/>
    </font>
    <font>
      <sz val="18"/>
      <name val="方正小标宋_GBK"/>
      <charset val="134"/>
    </font>
    <font>
      <sz val="10"/>
      <name val="宋体"/>
      <charset val="134"/>
      <scheme val="minor"/>
    </font>
    <font>
      <sz val="10"/>
      <color rgb="FF000000"/>
      <name val="宋体"/>
      <charset val="134"/>
    </font>
    <font>
      <b/>
      <sz val="23"/>
      <color rgb="FF000000"/>
      <name val="宋体"/>
      <charset val="134"/>
    </font>
    <font>
      <sz val="11"/>
      <color rgb="FF000000"/>
      <name val="宋体"/>
      <charset val="134"/>
    </font>
    <font>
      <sz val="9"/>
      <color theme="1"/>
      <name val="宋体"/>
      <charset val="134"/>
    </font>
    <font>
      <b/>
      <sz val="12"/>
      <color theme="1"/>
      <name val="宋体"/>
      <charset val="134"/>
      <scheme val="minor"/>
    </font>
    <font>
      <sz val="10"/>
      <color rgb="FF000000"/>
      <name val="Arial"/>
      <charset val="134"/>
    </font>
    <font>
      <b/>
      <sz val="23.95"/>
      <color rgb="FF000000"/>
      <name val="宋体"/>
      <charset val="134"/>
    </font>
    <font>
      <b/>
      <sz val="12"/>
      <name val="宋体"/>
      <charset val="134"/>
    </font>
    <font>
      <b/>
      <sz val="22"/>
      <color rgb="FF000000"/>
      <name val="宋体"/>
      <charset val="134"/>
    </font>
    <font>
      <b/>
      <sz val="12"/>
      <color rgb="FF000000"/>
      <name val="宋体"/>
      <charset val="134"/>
    </font>
    <font>
      <b/>
      <sz val="12"/>
      <color theme="1"/>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sz val="9"/>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0"/>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2"/>
      <color indexed="10"/>
      <name val="宋体"/>
      <charset val="134"/>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8">
    <border>
      <left/>
      <right/>
      <top/>
      <bottom/>
      <diagonal/>
    </border>
    <border>
      <left/>
      <right/>
      <top/>
      <bottom style="thin">
        <color auto="1"/>
      </bottom>
      <diagonal/>
    </border>
    <border>
      <left style="thin">
        <color indexed="8"/>
      </left>
      <right style="thin">
        <color indexed="8"/>
      </right>
      <top/>
      <bottom style="thin">
        <color indexed="8"/>
      </bottom>
      <diagonal/>
    </border>
    <border>
      <left/>
      <right style="thin">
        <color indexed="8"/>
      </right>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9">
    <xf numFmtId="0" fontId="0" fillId="0" borderId="0"/>
    <xf numFmtId="42" fontId="0" fillId="0" borderId="0" applyFont="0" applyFill="0" applyBorder="0" applyAlignment="0" applyProtection="0">
      <alignment vertical="center"/>
    </xf>
    <xf numFmtId="0" fontId="28" fillId="26" borderId="0" applyNumberFormat="0" applyBorder="0" applyAlignment="0" applyProtection="0">
      <alignment vertical="center"/>
    </xf>
    <xf numFmtId="0" fontId="44" fillId="23" borderId="3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27" fillId="0" borderId="13">
      <alignment horizontal="right" vertical="center"/>
    </xf>
    <xf numFmtId="0" fontId="28" fillId="10" borderId="0" applyNumberFormat="0" applyBorder="0" applyAlignment="0" applyProtection="0">
      <alignment vertical="center"/>
    </xf>
    <xf numFmtId="0" fontId="32" fillId="6" borderId="0" applyNumberFormat="0" applyBorder="0" applyAlignment="0" applyProtection="0">
      <alignment vertical="center"/>
    </xf>
    <xf numFmtId="43" fontId="0" fillId="0" borderId="0" applyFont="0" applyFill="0" applyBorder="0" applyAlignment="0" applyProtection="0">
      <alignment vertical="center"/>
    </xf>
    <xf numFmtId="0" fontId="37" fillId="29"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179" fontId="27" fillId="0" borderId="13">
      <alignment horizontal="right" vertical="center"/>
    </xf>
    <xf numFmtId="0" fontId="31" fillId="0" borderId="0" applyNumberFormat="0" applyFill="0" applyBorder="0" applyAlignment="0" applyProtection="0">
      <alignment vertical="center"/>
    </xf>
    <xf numFmtId="0" fontId="0" fillId="15" borderId="33" applyNumberFormat="0" applyFont="0" applyAlignment="0" applyProtection="0">
      <alignment vertical="center"/>
    </xf>
    <xf numFmtId="0" fontId="37" fillId="22" borderId="0" applyNumberFormat="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31" applyNumberFormat="0" applyFill="0" applyAlignment="0" applyProtection="0">
      <alignment vertical="center"/>
    </xf>
    <xf numFmtId="0" fontId="34" fillId="0" borderId="31" applyNumberFormat="0" applyFill="0" applyAlignment="0" applyProtection="0">
      <alignment vertical="center"/>
    </xf>
    <xf numFmtId="0" fontId="37" fillId="28" borderId="0" applyNumberFormat="0" applyBorder="0" applyAlignment="0" applyProtection="0">
      <alignment vertical="center"/>
    </xf>
    <xf numFmtId="0" fontId="30" fillId="0" borderId="35" applyNumberFormat="0" applyFill="0" applyAlignment="0" applyProtection="0">
      <alignment vertical="center"/>
    </xf>
    <xf numFmtId="0" fontId="37" fillId="21" borderId="0" applyNumberFormat="0" applyBorder="0" applyAlignment="0" applyProtection="0">
      <alignment vertical="center"/>
    </xf>
    <xf numFmtId="0" fontId="38" fillId="14" borderId="32" applyNumberFormat="0" applyAlignment="0" applyProtection="0">
      <alignment vertical="center"/>
    </xf>
    <xf numFmtId="0" fontId="45" fillId="14" borderId="36" applyNumberFormat="0" applyAlignment="0" applyProtection="0">
      <alignment vertical="center"/>
    </xf>
    <xf numFmtId="0" fontId="33" fillId="9" borderId="30" applyNumberFormat="0" applyAlignment="0" applyProtection="0">
      <alignment vertical="center"/>
    </xf>
    <xf numFmtId="0" fontId="28" fillId="33" borderId="0" applyNumberFormat="0" applyBorder="0" applyAlignment="0" applyProtection="0">
      <alignment vertical="center"/>
    </xf>
    <xf numFmtId="0" fontId="37" fillId="18" borderId="0" applyNumberFormat="0" applyBorder="0" applyAlignment="0" applyProtection="0">
      <alignment vertical="center"/>
    </xf>
    <xf numFmtId="0" fontId="46" fillId="0" borderId="37" applyNumberFormat="0" applyFill="0" applyAlignment="0" applyProtection="0">
      <alignment vertical="center"/>
    </xf>
    <xf numFmtId="0" fontId="40" fillId="0" borderId="34" applyNumberFormat="0" applyFill="0" applyAlignment="0" applyProtection="0">
      <alignment vertical="center"/>
    </xf>
    <xf numFmtId="0" fontId="47" fillId="32" borderId="0" applyNumberFormat="0" applyBorder="0" applyAlignment="0" applyProtection="0">
      <alignment vertical="center"/>
    </xf>
    <xf numFmtId="0" fontId="43" fillId="20" borderId="0" applyNumberFormat="0" applyBorder="0" applyAlignment="0" applyProtection="0">
      <alignment vertical="center"/>
    </xf>
    <xf numFmtId="10" fontId="27" fillId="0" borderId="13">
      <alignment horizontal="right" vertical="center"/>
    </xf>
    <xf numFmtId="0" fontId="28" fillId="25" borderId="0" applyNumberFormat="0" applyBorder="0" applyAlignment="0" applyProtection="0">
      <alignment vertical="center"/>
    </xf>
    <xf numFmtId="0" fontId="37" fillId="13" borderId="0" applyNumberFormat="0" applyBorder="0" applyAlignment="0" applyProtection="0">
      <alignment vertical="center"/>
    </xf>
    <xf numFmtId="0" fontId="28" fillId="24" borderId="0" applyNumberFormat="0" applyBorder="0" applyAlignment="0" applyProtection="0">
      <alignment vertical="center"/>
    </xf>
    <xf numFmtId="0" fontId="28" fillId="8" borderId="0" applyNumberFormat="0" applyBorder="0" applyAlignment="0" applyProtection="0">
      <alignment vertical="center"/>
    </xf>
    <xf numFmtId="0" fontId="28" fillId="31" borderId="0" applyNumberFormat="0" applyBorder="0" applyAlignment="0" applyProtection="0">
      <alignment vertical="center"/>
    </xf>
    <xf numFmtId="0" fontId="28" fillId="5" borderId="0" applyNumberFormat="0" applyBorder="0" applyAlignment="0" applyProtection="0">
      <alignment vertical="center"/>
    </xf>
    <xf numFmtId="0" fontId="37" fillId="12" borderId="0" applyNumberFormat="0" applyBorder="0" applyAlignment="0" applyProtection="0">
      <alignment vertical="center"/>
    </xf>
    <xf numFmtId="0" fontId="37" fillId="17" borderId="0" applyNumberFormat="0" applyBorder="0" applyAlignment="0" applyProtection="0">
      <alignment vertical="center"/>
    </xf>
    <xf numFmtId="0" fontId="28" fillId="30" borderId="0" applyNumberFormat="0" applyBorder="0" applyAlignment="0" applyProtection="0">
      <alignment vertical="center"/>
    </xf>
    <xf numFmtId="0" fontId="28" fillId="4" borderId="0" applyNumberFormat="0" applyBorder="0" applyAlignment="0" applyProtection="0">
      <alignment vertical="center"/>
    </xf>
    <xf numFmtId="0" fontId="37" fillId="11" borderId="0" applyNumberFormat="0" applyBorder="0" applyAlignment="0" applyProtection="0">
      <alignment vertical="center"/>
    </xf>
    <xf numFmtId="0" fontId="28" fillId="7" borderId="0" applyNumberFormat="0" applyBorder="0" applyAlignment="0" applyProtection="0">
      <alignment vertical="center"/>
    </xf>
    <xf numFmtId="0" fontId="37" fillId="27" borderId="0" applyNumberFormat="0" applyBorder="0" applyAlignment="0" applyProtection="0">
      <alignment vertical="center"/>
    </xf>
    <xf numFmtId="0" fontId="37" fillId="16" borderId="0" applyNumberFormat="0" applyBorder="0" applyAlignment="0" applyProtection="0">
      <alignment vertical="center"/>
    </xf>
    <xf numFmtId="0" fontId="28" fillId="3" borderId="0" applyNumberFormat="0" applyBorder="0" applyAlignment="0" applyProtection="0">
      <alignment vertical="center"/>
    </xf>
    <xf numFmtId="0" fontId="37" fillId="19" borderId="0" applyNumberFormat="0" applyBorder="0" applyAlignment="0" applyProtection="0">
      <alignment vertical="center"/>
    </xf>
    <xf numFmtId="180" fontId="27" fillId="0" borderId="13">
      <alignment horizontal="right" vertical="center"/>
    </xf>
    <xf numFmtId="49" fontId="27" fillId="0" borderId="13">
      <alignment horizontal="left" vertical="center" wrapText="1"/>
    </xf>
    <xf numFmtId="180" fontId="27" fillId="0" borderId="13">
      <alignment horizontal="right" vertical="center"/>
    </xf>
    <xf numFmtId="177" fontId="27" fillId="0" borderId="13">
      <alignment horizontal="right" vertical="center"/>
    </xf>
    <xf numFmtId="178" fontId="27" fillId="0" borderId="13">
      <alignment horizontal="right" vertical="center"/>
    </xf>
    <xf numFmtId="0" fontId="36" fillId="0" borderId="0"/>
    <xf numFmtId="0" fontId="27" fillId="0" borderId="0">
      <alignment vertical="top"/>
      <protection locked="0"/>
    </xf>
  </cellStyleXfs>
  <cellXfs count="336">
    <xf numFmtId="0" fontId="0" fillId="0" borderId="0" xfId="0" applyFont="1" applyBorder="1"/>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xf numFmtId="0" fontId="2" fillId="0" borderId="0" xfId="0" applyFont="1" applyFill="1" applyBorder="1" applyAlignment="1" applyProtection="1">
      <alignment horizontal="center" vertical="center" wrapText="1" readingOrder="1"/>
      <protection locked="0"/>
    </xf>
    <xf numFmtId="0" fontId="3" fillId="0" borderId="1" xfId="0" applyFont="1" applyFill="1" applyBorder="1" applyAlignment="1" applyProtection="1">
      <alignment horizontal="left" vertical="center" wrapText="1" readingOrder="1"/>
      <protection locked="0"/>
    </xf>
    <xf numFmtId="0" fontId="3" fillId="0" borderId="0" xfId="0" applyFont="1" applyFill="1" applyBorder="1" applyAlignment="1" applyProtection="1">
      <alignment horizontal="left" vertical="center" wrapText="1" readingOrder="1"/>
      <protection locked="0"/>
    </xf>
    <xf numFmtId="0" fontId="3" fillId="0" borderId="0" xfId="0" applyFont="1" applyFill="1" applyBorder="1" applyAlignment="1" applyProtection="1">
      <alignment horizontal="right" vertical="center" wrapText="1" readingOrder="1"/>
      <protection locked="0"/>
    </xf>
    <xf numFmtId="0" fontId="5" fillId="0" borderId="2" xfId="0" applyFont="1" applyFill="1" applyBorder="1" applyAlignment="1" applyProtection="1">
      <alignment horizontal="center" vertical="center" wrapText="1" readingOrder="1"/>
      <protection locked="0"/>
    </xf>
    <xf numFmtId="0" fontId="6" fillId="0" borderId="3" xfId="0" applyFont="1" applyFill="1" applyBorder="1" applyAlignment="1" applyProtection="1">
      <alignment horizontal="left" vertical="center" wrapText="1" readingOrder="1"/>
      <protection locked="0"/>
    </xf>
    <xf numFmtId="0" fontId="4" fillId="0" borderId="0" xfId="0" applyFont="1" applyFill="1" applyBorder="1" applyAlignment="1" applyProtection="1">
      <alignment vertical="top" wrapText="1"/>
      <protection locked="0"/>
    </xf>
    <xf numFmtId="0" fontId="4" fillId="0" borderId="4" xfId="0" applyFont="1" applyFill="1" applyBorder="1" applyAlignment="1" applyProtection="1">
      <alignment vertical="top" wrapText="1"/>
      <protection locked="0"/>
    </xf>
    <xf numFmtId="0" fontId="4" fillId="0" borderId="5" xfId="0" applyFont="1" applyFill="1" applyBorder="1" applyAlignment="1" applyProtection="1">
      <alignment vertical="top" wrapText="1"/>
      <protection locked="0"/>
    </xf>
    <xf numFmtId="0" fontId="6" fillId="0" borderId="5" xfId="0" applyFont="1" applyFill="1" applyBorder="1" applyAlignment="1" applyProtection="1">
      <alignment horizontal="center" vertical="center" wrapText="1" readingOrder="1"/>
      <protection locked="0"/>
    </xf>
    <xf numFmtId="0" fontId="6" fillId="0" borderId="5" xfId="0" applyFont="1" applyFill="1" applyBorder="1" applyAlignment="1" applyProtection="1">
      <alignment horizontal="left" vertical="center" wrapText="1" readingOrder="1"/>
      <protection locked="0"/>
    </xf>
    <xf numFmtId="0" fontId="1" fillId="0" borderId="6" xfId="0" applyFont="1" applyFill="1" applyBorder="1" applyAlignment="1" applyProtection="1">
      <alignment vertical="top" wrapText="1" readingOrder="1"/>
      <protection locked="0"/>
    </xf>
    <xf numFmtId="0" fontId="5" fillId="0" borderId="7" xfId="0" applyFont="1" applyFill="1" applyBorder="1" applyAlignment="1" applyProtection="1">
      <alignment horizontal="center" vertical="center" wrapText="1" readingOrder="1"/>
      <protection locked="0"/>
    </xf>
    <xf numFmtId="0" fontId="5" fillId="0" borderId="7" xfId="0" applyFont="1" applyFill="1" applyBorder="1" applyAlignment="1" applyProtection="1">
      <alignment vertical="top" wrapText="1" readingOrder="1"/>
      <protection locked="0"/>
    </xf>
    <xf numFmtId="0" fontId="4" fillId="0" borderId="8"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4" fillId="0" borderId="2" xfId="0" applyFont="1" applyFill="1" applyBorder="1" applyAlignment="1" applyProtection="1">
      <alignment vertical="top" wrapText="1"/>
      <protection locked="0"/>
    </xf>
    <xf numFmtId="0" fontId="1" fillId="0" borderId="10" xfId="0" applyFont="1" applyFill="1" applyBorder="1" applyAlignment="1" applyProtection="1">
      <alignment vertical="top" wrapText="1" readingOrder="1"/>
      <protection locked="0"/>
    </xf>
    <xf numFmtId="0" fontId="5" fillId="0" borderId="11" xfId="0" applyFont="1" applyFill="1" applyBorder="1" applyAlignment="1" applyProtection="1">
      <alignment horizontal="center" vertical="center" wrapText="1" readingOrder="1"/>
      <protection locked="0"/>
    </xf>
    <xf numFmtId="0" fontId="5" fillId="0" borderId="0" xfId="0" applyFont="1" applyFill="1" applyBorder="1" applyAlignment="1" applyProtection="1">
      <alignment horizontal="center" vertical="center" wrapText="1" readingOrder="1"/>
      <protection locked="0"/>
    </xf>
    <xf numFmtId="0" fontId="5" fillId="0" borderId="3" xfId="0" applyFont="1" applyFill="1" applyBorder="1" applyAlignment="1" applyProtection="1">
      <alignment horizontal="center" vertical="center" wrapText="1" readingOrder="1"/>
      <protection locked="0"/>
    </xf>
    <xf numFmtId="0" fontId="4" fillId="0" borderId="10" xfId="0" applyFont="1" applyFill="1" applyBorder="1" applyAlignment="1" applyProtection="1">
      <alignment vertical="top" wrapText="1"/>
      <protection locked="0"/>
    </xf>
    <xf numFmtId="0" fontId="4" fillId="0" borderId="11" xfId="0" applyFont="1" applyFill="1" applyBorder="1" applyAlignment="1" applyProtection="1">
      <alignment vertical="top" wrapText="1"/>
      <protection locked="0"/>
    </xf>
    <xf numFmtId="0" fontId="6" fillId="0" borderId="12" xfId="0" applyFont="1" applyFill="1" applyBorder="1" applyAlignment="1" applyProtection="1">
      <alignment horizontal="center" vertical="center" wrapText="1" readingOrder="1"/>
      <protection locked="0"/>
    </xf>
    <xf numFmtId="0" fontId="5" fillId="0" borderId="9" xfId="0" applyFont="1" applyFill="1" applyBorder="1" applyAlignment="1" applyProtection="1">
      <alignment horizontal="center" vertical="center" wrapText="1" readingOrder="1"/>
      <protection locked="0"/>
    </xf>
    <xf numFmtId="0" fontId="1" fillId="0" borderId="7" xfId="0" applyFont="1" applyFill="1" applyBorder="1" applyAlignment="1" applyProtection="1">
      <alignment vertical="top" wrapText="1" readingOrder="1"/>
      <protection locked="0"/>
    </xf>
    <xf numFmtId="4" fontId="7" fillId="0" borderId="13" xfId="0" applyNumberFormat="1" applyFont="1" applyFill="1" applyBorder="1" applyAlignment="1" applyProtection="1">
      <alignment horizontal="right" vertical="center"/>
      <protection locked="0"/>
    </xf>
    <xf numFmtId="0" fontId="4" fillId="0" borderId="12" xfId="0" applyFont="1" applyFill="1" applyBorder="1" applyAlignment="1" applyProtection="1">
      <alignment vertical="top" wrapText="1"/>
      <protection locked="0"/>
    </xf>
    <xf numFmtId="0" fontId="5" fillId="0" borderId="9" xfId="0" applyFont="1" applyFill="1" applyBorder="1" applyAlignment="1" applyProtection="1">
      <alignment horizontal="left" vertical="center" wrapText="1" readingOrder="1"/>
      <protection locked="0"/>
    </xf>
    <xf numFmtId="0" fontId="5" fillId="0" borderId="7" xfId="0" applyFont="1" applyFill="1" applyBorder="1" applyAlignment="1" applyProtection="1">
      <alignment horizontal="left" vertical="center" wrapText="1" readingOrder="1"/>
      <protection locked="0"/>
    </xf>
    <xf numFmtId="4" fontId="7" fillId="0" borderId="13" xfId="0" applyNumberFormat="1" applyFont="1" applyBorder="1" applyAlignment="1">
      <alignment horizontal="right" vertical="center"/>
    </xf>
    <xf numFmtId="0" fontId="5" fillId="0" borderId="12" xfId="0" applyFont="1" applyFill="1" applyBorder="1" applyAlignment="1" applyProtection="1">
      <alignment horizontal="center" vertical="center" wrapText="1" readingOrder="1"/>
      <protection locked="0"/>
    </xf>
    <xf numFmtId="0" fontId="6" fillId="0" borderId="0" xfId="0" applyFont="1" applyFill="1" applyBorder="1" applyAlignment="1" applyProtection="1">
      <alignment horizontal="center" vertical="center" wrapText="1" readingOrder="1"/>
      <protection locked="0"/>
    </xf>
    <xf numFmtId="0" fontId="6" fillId="0" borderId="10" xfId="0" applyFont="1" applyFill="1" applyBorder="1" applyAlignment="1" applyProtection="1">
      <alignment horizontal="left" vertical="center" wrapText="1" readingOrder="1"/>
      <protection locked="0"/>
    </xf>
    <xf numFmtId="0" fontId="6" fillId="0" borderId="11" xfId="0" applyFont="1" applyFill="1" applyBorder="1" applyAlignment="1" applyProtection="1">
      <alignment horizontal="center" vertical="center" wrapText="1" readingOrder="1"/>
      <protection locked="0"/>
    </xf>
    <xf numFmtId="0" fontId="5" fillId="0" borderId="0" xfId="0" applyFont="1" applyFill="1" applyBorder="1" applyAlignment="1" applyProtection="1">
      <alignment horizontal="righ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6" fillId="0" borderId="0" xfId="0" applyFont="1" applyFill="1" applyBorder="1" applyAlignment="1" applyProtection="1">
      <alignment horizontal="center" vertical="top" wrapText="1" readingOrder="1"/>
      <protection locked="0"/>
    </xf>
    <xf numFmtId="0" fontId="6" fillId="0" borderId="2" xfId="0" applyFont="1" applyFill="1" applyBorder="1" applyAlignment="1" applyProtection="1">
      <alignment horizontal="center" vertical="top" wrapText="1" readingOrder="1"/>
      <protection locked="0"/>
    </xf>
    <xf numFmtId="0" fontId="5" fillId="0" borderId="0" xfId="0" applyFont="1" applyFill="1" applyBorder="1" applyAlignment="1" applyProtection="1">
      <alignment horizontal="center" vertical="top" wrapText="1" readingOrder="1"/>
      <protection locked="0"/>
    </xf>
    <xf numFmtId="0" fontId="7" fillId="0" borderId="14"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3" xfId="0" applyFont="1" applyFill="1" applyBorder="1" applyAlignment="1" applyProtection="1">
      <alignment horizontal="left" vertical="center" wrapText="1"/>
      <protection locked="0"/>
    </xf>
    <xf numFmtId="0" fontId="5" fillId="0" borderId="7" xfId="0" applyFont="1" applyFill="1" applyBorder="1" applyAlignment="1" applyProtection="1">
      <alignment vertical="center" wrapText="1" readingOrder="1"/>
      <protection locked="0"/>
    </xf>
    <xf numFmtId="0" fontId="5" fillId="0" borderId="15" xfId="0" applyFont="1" applyFill="1" applyBorder="1" applyAlignment="1" applyProtection="1">
      <alignment horizontal="left" vertical="center" wrapText="1" readingOrder="1"/>
      <protection locked="0"/>
    </xf>
    <xf numFmtId="0" fontId="5" fillId="0" borderId="8" xfId="0" applyFont="1" applyFill="1" applyBorder="1" applyAlignment="1" applyProtection="1">
      <alignment horizontal="left" vertical="center" wrapText="1" readingOrder="1"/>
      <protection locked="0"/>
    </xf>
    <xf numFmtId="0" fontId="5" fillId="0" borderId="9" xfId="0" applyFont="1" applyFill="1" applyBorder="1" applyAlignment="1" applyProtection="1">
      <alignment horizontal="left" vertical="center" wrapText="1" readingOrder="1"/>
      <protection locked="0"/>
    </xf>
    <xf numFmtId="0" fontId="5" fillId="0" borderId="15" xfId="0" applyFont="1" applyFill="1" applyBorder="1" applyAlignment="1" applyProtection="1">
      <alignment horizontal="center" vertical="center" wrapText="1" readingOrder="1"/>
      <protection locked="0"/>
    </xf>
    <xf numFmtId="0" fontId="5" fillId="0" borderId="8" xfId="0" applyFont="1" applyFill="1" applyBorder="1" applyAlignment="1" applyProtection="1">
      <alignment horizontal="center" vertical="center" wrapText="1" readingOrder="1"/>
      <protection locked="0"/>
    </xf>
    <xf numFmtId="0" fontId="5" fillId="0" borderId="9" xfId="0" applyFont="1" applyFill="1" applyBorder="1" applyAlignment="1" applyProtection="1">
      <alignment horizontal="center" vertical="center" wrapText="1" readingOrder="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8" fillId="0" borderId="18" xfId="0" applyFont="1" applyFill="1" applyBorder="1" applyAlignment="1">
      <alignment horizontal="left" vertical="center"/>
    </xf>
    <xf numFmtId="0" fontId="4" fillId="0" borderId="19" xfId="0" applyFont="1" applyFill="1" applyBorder="1" applyAlignment="1">
      <alignment horizontal="left" vertical="center"/>
    </xf>
    <xf numFmtId="0" fontId="4" fillId="0" borderId="17" xfId="0" applyFont="1" applyFill="1" applyBorder="1" applyAlignment="1">
      <alignment horizontal="left" vertical="center"/>
    </xf>
    <xf numFmtId="0" fontId="4" fillId="0" borderId="18" xfId="0" applyFont="1" applyFill="1" applyBorder="1" applyAlignment="1">
      <alignment horizontal="center"/>
    </xf>
    <xf numFmtId="0" fontId="4" fillId="0" borderId="19" xfId="0" applyFont="1" applyFill="1" applyBorder="1" applyAlignment="1">
      <alignment horizontal="center"/>
    </xf>
    <xf numFmtId="0" fontId="4" fillId="0" borderId="17" xfId="0" applyFont="1" applyFill="1" applyBorder="1" applyAlignment="1">
      <alignment horizontal="center"/>
    </xf>
    <xf numFmtId="0" fontId="8" fillId="0" borderId="18" xfId="0" applyFont="1" applyFill="1" applyBorder="1" applyAlignment="1">
      <alignment horizontal="left"/>
    </xf>
    <xf numFmtId="0" fontId="4" fillId="0" borderId="19" xfId="0" applyFont="1" applyFill="1" applyBorder="1" applyAlignment="1">
      <alignment horizontal="left"/>
    </xf>
    <xf numFmtId="0" fontId="4" fillId="0" borderId="17" xfId="0" applyFont="1" applyFill="1" applyBorder="1" applyAlignment="1">
      <alignment horizontal="left"/>
    </xf>
    <xf numFmtId="0" fontId="5" fillId="0" borderId="0" xfId="57" applyNumberFormat="1" applyFont="1" applyFill="1" applyBorder="1" applyAlignment="1" applyProtection="1">
      <alignment horizontal="right" vertical="center"/>
    </xf>
    <xf numFmtId="0" fontId="9" fillId="0" borderId="0" xfId="0" applyFont="1" applyFill="1" applyBorder="1" applyAlignment="1"/>
    <xf numFmtId="0" fontId="10" fillId="0" borderId="0" xfId="0" applyFont="1" applyFill="1" applyBorder="1" applyAlignment="1"/>
    <xf numFmtId="0" fontId="6" fillId="0" borderId="7" xfId="0" applyFont="1" applyFill="1" applyBorder="1" applyAlignment="1" applyProtection="1">
      <alignment horizontal="center" vertical="center" wrapText="1" readingOrder="1"/>
      <protection locked="0"/>
    </xf>
    <xf numFmtId="0" fontId="6" fillId="0" borderId="7" xfId="0" applyFont="1" applyFill="1" applyBorder="1" applyAlignment="1" applyProtection="1">
      <alignment vertical="center" wrapText="1" readingOrder="1"/>
      <protection locked="0"/>
    </xf>
    <xf numFmtId="0" fontId="6" fillId="0" borderId="7" xfId="0" applyFont="1" applyFill="1" applyBorder="1" applyAlignment="1" applyProtection="1">
      <alignment horizontal="left" vertical="center" wrapText="1" readingOrder="1"/>
      <protection locked="0"/>
    </xf>
    <xf numFmtId="0" fontId="7" fillId="0" borderId="13" xfId="0" applyFont="1" applyBorder="1" applyAlignment="1">
      <alignment horizontal="left" vertical="center" wrapText="1"/>
    </xf>
    <xf numFmtId="0" fontId="0" fillId="0" borderId="0" xfId="0" applyFont="1" applyFill="1" applyBorder="1"/>
    <xf numFmtId="0" fontId="0" fillId="0" borderId="0" xfId="0" applyFont="1" applyFill="1" applyBorder="1" applyAlignment="1">
      <alignment horizontal="center" vertical="center"/>
    </xf>
    <xf numFmtId="49" fontId="11" fillId="0" borderId="0" xfId="0" applyNumberFormat="1" applyFont="1" applyFill="1" applyBorder="1"/>
    <xf numFmtId="0" fontId="7" fillId="0" borderId="0" xfId="0" applyFont="1" applyFill="1" applyBorder="1" applyAlignment="1" applyProtection="1">
      <alignment horizontal="right" vertical="center"/>
      <protection locked="0"/>
    </xf>
    <xf numFmtId="0" fontId="12" fillId="0" borderId="0" xfId="0" applyFont="1" applyFill="1" applyBorder="1" applyAlignment="1">
      <alignment horizontal="center" vertical="center"/>
    </xf>
    <xf numFmtId="0" fontId="7" fillId="0" borderId="0" xfId="0" applyFont="1" applyFill="1" applyBorder="1" applyAlignment="1" applyProtection="1">
      <alignment horizontal="left" vertical="center"/>
      <protection locked="0"/>
    </xf>
    <xf numFmtId="0" fontId="13" fillId="0" borderId="0" xfId="0" applyFont="1" applyFill="1" applyBorder="1" applyAlignment="1">
      <alignment horizontal="left" vertical="center"/>
    </xf>
    <xf numFmtId="0" fontId="13" fillId="0" borderId="0" xfId="0" applyFont="1" applyFill="1" applyBorder="1"/>
    <xf numFmtId="0" fontId="7" fillId="0" borderId="0" xfId="0" applyFont="1" applyFill="1" applyBorder="1" applyAlignment="1" applyProtection="1">
      <alignment horizontal="right"/>
      <protection locked="0"/>
    </xf>
    <xf numFmtId="0" fontId="13" fillId="0" borderId="20" xfId="0" applyFont="1" applyFill="1" applyBorder="1" applyAlignment="1" applyProtection="1">
      <alignment horizontal="center" vertical="center" wrapText="1"/>
      <protection locked="0"/>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23" xfId="0" applyFont="1" applyFill="1" applyBorder="1" applyAlignment="1" applyProtection="1">
      <alignment horizontal="center" vertical="center" wrapText="1"/>
      <protection locked="0"/>
    </xf>
    <xf numFmtId="0" fontId="13" fillId="0" borderId="23" xfId="0" applyFont="1" applyFill="1" applyBorder="1" applyAlignment="1">
      <alignment horizontal="center" vertical="center" wrapText="1"/>
    </xf>
    <xf numFmtId="0" fontId="13" fillId="0" borderId="20" xfId="0" applyFont="1" applyFill="1" applyBorder="1" applyAlignment="1">
      <alignment horizontal="center" vertical="center"/>
    </xf>
    <xf numFmtId="0" fontId="13" fillId="0" borderId="24" xfId="0" applyFont="1" applyFill="1" applyBorder="1" applyAlignment="1" applyProtection="1">
      <alignment horizontal="center" vertical="center" wrapText="1"/>
      <protection locked="0"/>
    </xf>
    <xf numFmtId="0" fontId="13" fillId="0" borderId="24" xfId="0" applyFont="1" applyFill="1" applyBorder="1" applyAlignment="1">
      <alignment horizontal="center" vertical="center" wrapText="1"/>
    </xf>
    <xf numFmtId="0" fontId="13" fillId="0" borderId="24" xfId="0" applyFont="1" applyFill="1" applyBorder="1" applyAlignment="1">
      <alignment horizontal="center" vertical="center"/>
    </xf>
    <xf numFmtId="0" fontId="11" fillId="0" borderId="13" xfId="0" applyFont="1" applyFill="1" applyBorder="1" applyAlignment="1">
      <alignment horizontal="center" vertical="center"/>
    </xf>
    <xf numFmtId="0" fontId="7" fillId="0" borderId="13" xfId="0" applyFont="1" applyFill="1" applyBorder="1" applyAlignment="1" applyProtection="1">
      <alignment horizontal="left" vertical="center"/>
      <protection locked="0"/>
    </xf>
    <xf numFmtId="180" fontId="14" fillId="0" borderId="13" xfId="0" applyNumberFormat="1" applyFont="1" applyBorder="1" applyAlignment="1">
      <alignment horizontal="right" vertical="center"/>
    </xf>
    <xf numFmtId="4" fontId="7" fillId="0" borderId="13" xfId="0" applyNumberFormat="1" applyFont="1" applyFill="1" applyBorder="1" applyAlignment="1" applyProtection="1">
      <alignment horizontal="right" vertical="center" wrapText="1"/>
      <protection locked="0"/>
    </xf>
    <xf numFmtId="0" fontId="7" fillId="0" borderId="21"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left" vertical="center" wrapText="1"/>
      <protection locked="0"/>
    </xf>
    <xf numFmtId="0" fontId="7" fillId="0" borderId="14" xfId="0" applyFont="1" applyFill="1" applyBorder="1" applyAlignment="1" applyProtection="1">
      <alignment horizontal="left" vertical="center" wrapText="1"/>
      <protection locked="0"/>
    </xf>
    <xf numFmtId="0" fontId="13" fillId="0" borderId="23" xfId="0" applyFont="1" applyFill="1" applyBorder="1" applyAlignment="1">
      <alignment horizontal="center" vertical="center"/>
    </xf>
    <xf numFmtId="0" fontId="7" fillId="0" borderId="13" xfId="0" applyFont="1" applyFill="1" applyBorder="1" applyAlignment="1">
      <alignment horizontal="left" vertical="center" wrapText="1"/>
    </xf>
    <xf numFmtId="0" fontId="7" fillId="0" borderId="13" xfId="0" applyFont="1" applyFill="1" applyBorder="1" applyAlignment="1">
      <alignment horizontal="left" vertical="center" wrapText="1"/>
    </xf>
    <xf numFmtId="180" fontId="14" fillId="0" borderId="13" xfId="54" applyFont="1">
      <alignment horizontal="right" vertical="center"/>
    </xf>
    <xf numFmtId="0" fontId="11" fillId="0" borderId="21" xfId="0" applyFont="1" applyFill="1" applyBorder="1" applyAlignment="1" applyProtection="1">
      <alignment horizontal="center" vertical="center" wrapText="1"/>
      <protection locked="0"/>
    </xf>
    <xf numFmtId="0" fontId="7" fillId="0" borderId="22" xfId="0" applyFont="1" applyFill="1" applyBorder="1" applyAlignment="1">
      <alignment horizontal="left" vertical="center"/>
    </xf>
    <xf numFmtId="0" fontId="7" fillId="0" borderId="14" xfId="0" applyFont="1" applyFill="1" applyBorder="1" applyAlignment="1">
      <alignment horizontal="left" vertical="center"/>
    </xf>
    <xf numFmtId="0" fontId="15" fillId="0" borderId="0" xfId="0" applyFont="1" applyFill="1" applyBorder="1"/>
    <xf numFmtId="0" fontId="11" fillId="0" borderId="13" xfId="0" applyFont="1" applyFill="1" applyBorder="1" applyAlignment="1" applyProtection="1">
      <alignment horizontal="center" vertical="center"/>
      <protection locked="0"/>
    </xf>
    <xf numFmtId="4" fontId="14" fillId="0" borderId="13" xfId="54" applyNumberFormat="1" applyFont="1" applyFill="1" applyBorder="1">
      <alignment horizontal="right" vertical="center"/>
    </xf>
    <xf numFmtId="4" fontId="7" fillId="0" borderId="13" xfId="0" applyNumberFormat="1" applyFont="1" applyFill="1" applyBorder="1" applyAlignment="1">
      <alignment horizontal="right" vertical="center" wrapText="1"/>
    </xf>
    <xf numFmtId="0" fontId="7" fillId="0" borderId="0" xfId="0" applyFont="1" applyFill="1" applyBorder="1" applyAlignment="1" applyProtection="1">
      <alignment horizontal="right" vertical="top" wrapText="1"/>
      <protection locked="0"/>
    </xf>
    <xf numFmtId="0" fontId="16" fillId="0" borderId="0" xfId="0" applyFont="1" applyFill="1" applyBorder="1" applyAlignment="1" applyProtection="1">
      <alignment vertical="top"/>
      <protection locked="0"/>
    </xf>
    <xf numFmtId="0" fontId="16" fillId="0" borderId="0" xfId="0" applyFont="1" applyFill="1" applyBorder="1" applyAlignment="1">
      <alignment vertical="top"/>
    </xf>
    <xf numFmtId="0" fontId="17" fillId="0" borderId="0" xfId="0" applyFont="1" applyFill="1" applyBorder="1" applyAlignment="1" applyProtection="1">
      <alignment horizontal="center" vertical="center" wrapText="1"/>
      <protection locked="0"/>
    </xf>
    <xf numFmtId="0" fontId="16" fillId="0" borderId="0" xfId="0" applyFont="1" applyFill="1" applyBorder="1" applyProtection="1">
      <protection locked="0"/>
    </xf>
    <xf numFmtId="0" fontId="16" fillId="0" borderId="0" xfId="0" applyFont="1" applyFill="1" applyBorder="1"/>
    <xf numFmtId="0" fontId="7" fillId="0" borderId="0"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right" vertical="center"/>
      <protection locked="0"/>
    </xf>
    <xf numFmtId="0" fontId="11" fillId="0" borderId="0" xfId="0" applyFont="1" applyFill="1" applyBorder="1" applyAlignment="1" applyProtection="1">
      <alignment horizontal="right" vertical="center" wrapText="1"/>
      <protection locked="0"/>
    </xf>
    <xf numFmtId="0" fontId="11" fillId="0" borderId="13"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right" vertical="center"/>
      <protection locked="0"/>
    </xf>
    <xf numFmtId="0" fontId="11" fillId="0" borderId="13" xfId="0" applyFont="1" applyFill="1" applyBorder="1" applyAlignment="1" applyProtection="1">
      <alignment horizontal="right" vertical="center" wrapText="1"/>
      <protection locked="0"/>
    </xf>
    <xf numFmtId="0" fontId="7" fillId="0" borderId="13" xfId="0" applyFont="1" applyFill="1" applyBorder="1" applyAlignment="1">
      <alignment horizontal="center" vertical="center" wrapText="1"/>
    </xf>
    <xf numFmtId="0" fontId="7" fillId="0" borderId="13" xfId="0" applyFont="1" applyFill="1" applyBorder="1" applyAlignment="1" applyProtection="1">
      <alignment horizontal="center"/>
      <protection locked="0"/>
    </xf>
    <xf numFmtId="0" fontId="7" fillId="0" borderId="13" xfId="0" applyFont="1" applyFill="1" applyBorder="1" applyAlignment="1" applyProtection="1">
      <alignment horizontal="center" wrapText="1"/>
      <protection locked="0"/>
    </xf>
    <xf numFmtId="0" fontId="7" fillId="0" borderId="13" xfId="0" applyFont="1" applyFill="1" applyBorder="1" applyAlignment="1">
      <alignment horizontal="center" wrapText="1"/>
    </xf>
    <xf numFmtId="0" fontId="7" fillId="0" borderId="13"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left" vertical="center" wrapText="1"/>
      <protection locked="0"/>
    </xf>
    <xf numFmtId="3" fontId="7" fillId="0" borderId="13" xfId="0" applyNumberFormat="1" applyFont="1" applyFill="1" applyBorder="1" applyAlignment="1" applyProtection="1">
      <alignment horizontal="right" vertical="center"/>
      <protection locked="0"/>
    </xf>
    <xf numFmtId="4" fontId="7" fillId="0" borderId="13" xfId="0" applyNumberFormat="1" applyFont="1" applyFill="1" applyBorder="1" applyAlignment="1" applyProtection="1">
      <alignment horizontal="right" vertical="center"/>
      <protection locked="0"/>
    </xf>
    <xf numFmtId="0" fontId="7" fillId="0" borderId="13" xfId="0" applyFont="1" applyFill="1" applyBorder="1" applyAlignment="1">
      <alignment horizontal="center" vertical="center"/>
    </xf>
    <xf numFmtId="0" fontId="7" fillId="0" borderId="13" xfId="0" applyFont="1" applyFill="1" applyBorder="1" applyAlignment="1" applyProtection="1">
      <alignment horizontal="left"/>
      <protection locked="0"/>
    </xf>
    <xf numFmtId="0" fontId="7" fillId="0" borderId="13" xfId="0" applyFont="1" applyFill="1" applyBorder="1" applyAlignment="1">
      <alignment horizontal="left"/>
    </xf>
    <xf numFmtId="0" fontId="7" fillId="0" borderId="13" xfId="0" applyFont="1" applyFill="1" applyBorder="1" applyAlignment="1">
      <alignment horizontal="right" vertical="center"/>
    </xf>
    <xf numFmtId="0" fontId="18" fillId="0" borderId="0" xfId="57" applyFont="1" applyFill="1" applyBorder="1" applyAlignment="1">
      <alignment horizontal="left" vertical="center"/>
    </xf>
    <xf numFmtId="0" fontId="7" fillId="0" borderId="0" xfId="0" applyFont="1" applyFill="1" applyBorder="1" applyAlignment="1" applyProtection="1">
      <alignment horizontal="right" vertical="center" wrapText="1"/>
      <protection locked="0"/>
    </xf>
    <xf numFmtId="0" fontId="19" fillId="0" borderId="0"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3" fillId="0" borderId="13" xfId="0" applyFont="1" applyFill="1" applyBorder="1" applyAlignment="1">
      <alignment horizontal="center" vertical="center" wrapText="1"/>
    </xf>
    <xf numFmtId="0" fontId="13" fillId="0" borderId="13" xfId="0" applyFont="1" applyFill="1" applyBorder="1" applyAlignment="1" applyProtection="1">
      <alignment horizontal="center" vertical="center"/>
      <protection locked="0"/>
    </xf>
    <xf numFmtId="0" fontId="7" fillId="0" borderId="13" xfId="0" applyFont="1" applyFill="1" applyBorder="1" applyAlignment="1">
      <alignment vertical="center" wrapText="1"/>
    </xf>
    <xf numFmtId="0" fontId="7" fillId="0" borderId="13" xfId="0" applyFont="1" applyFill="1" applyBorder="1" applyAlignment="1" applyProtection="1">
      <alignment horizontal="center" vertical="center"/>
      <protection locked="0"/>
    </xf>
    <xf numFmtId="0" fontId="15" fillId="0" borderId="0" xfId="0" applyFont="1" applyFill="1" applyBorder="1" applyAlignment="1">
      <alignment horizontal="left" vertical="center"/>
    </xf>
    <xf numFmtId="0" fontId="0" fillId="0" borderId="0" xfId="0" applyFont="1" applyFill="1" applyBorder="1" applyAlignment="1"/>
    <xf numFmtId="0" fontId="11" fillId="0" borderId="0" xfId="0" applyFont="1" applyFill="1" applyBorder="1" applyAlignment="1">
      <alignment horizontal="right" vertical="center"/>
    </xf>
    <xf numFmtId="0" fontId="19"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13" fillId="0" borderId="0" xfId="0" applyFont="1" applyFill="1" applyBorder="1" applyAlignment="1">
      <alignment wrapText="1"/>
    </xf>
    <xf numFmtId="0" fontId="11" fillId="0" borderId="0" xfId="0" applyFont="1" applyFill="1" applyBorder="1" applyAlignment="1">
      <alignment horizontal="right" wrapText="1"/>
    </xf>
    <xf numFmtId="0" fontId="13" fillId="0" borderId="12" xfId="0" applyFont="1" applyFill="1" applyBorder="1" applyAlignment="1">
      <alignment horizontal="center" vertical="center"/>
    </xf>
    <xf numFmtId="0" fontId="13" fillId="0" borderId="25" xfId="0" applyFont="1" applyFill="1" applyBorder="1" applyAlignment="1">
      <alignment horizontal="center" vertical="center" wrapText="1"/>
    </xf>
    <xf numFmtId="0" fontId="11" fillId="0" borderId="21" xfId="0" applyFont="1" applyFill="1" applyBorder="1" applyAlignment="1">
      <alignment horizontal="center" vertical="center"/>
    </xf>
    <xf numFmtId="0" fontId="11" fillId="0" borderId="24" xfId="0" applyFont="1" applyFill="1" applyBorder="1" applyAlignment="1" applyProtection="1">
      <alignment horizontal="center" vertical="center"/>
      <protection locked="0"/>
    </xf>
    <xf numFmtId="180" fontId="14" fillId="0" borderId="13" xfId="0" applyNumberFormat="1" applyFont="1" applyFill="1" applyBorder="1" applyAlignment="1">
      <alignment horizontal="right" vertical="center"/>
    </xf>
    <xf numFmtId="0" fontId="15" fillId="0" borderId="0" xfId="0" applyFont="1" applyBorder="1" applyAlignment="1">
      <alignment horizontal="center" vertical="center"/>
    </xf>
    <xf numFmtId="0" fontId="0" fillId="0" borderId="0" xfId="0" applyFont="1" applyBorder="1" applyAlignment="1">
      <alignment horizontal="center" vertical="center"/>
    </xf>
    <xf numFmtId="0" fontId="11" fillId="0" borderId="0" xfId="0" applyFont="1" applyBorder="1" applyAlignment="1">
      <alignment wrapText="1"/>
    </xf>
    <xf numFmtId="0" fontId="11" fillId="0" borderId="0" xfId="0" applyFont="1" applyBorder="1" applyProtection="1">
      <protection locked="0"/>
    </xf>
    <xf numFmtId="0" fontId="19" fillId="0" borderId="0" xfId="0" applyFont="1" applyBorder="1" applyAlignment="1">
      <alignment horizontal="center" vertical="center" wrapText="1"/>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Border="1" applyAlignment="1" applyProtection="1">
      <alignment vertical="center" wrapText="1"/>
      <protection locked="0"/>
    </xf>
    <xf numFmtId="0" fontId="13" fillId="0" borderId="20" xfId="0" applyFont="1" applyBorder="1" applyAlignment="1">
      <alignment horizontal="center" vertical="center" wrapText="1"/>
    </xf>
    <xf numFmtId="0" fontId="13" fillId="0" borderId="16" xfId="0" applyFont="1" applyBorder="1" applyAlignment="1" applyProtection="1">
      <alignment horizontal="center" vertical="center"/>
      <protection locked="0"/>
    </xf>
    <xf numFmtId="0" fontId="13" fillId="0" borderId="16"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pplyProtection="1">
      <alignment horizontal="center" vertical="center"/>
      <protection locked="0"/>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7" xfId="0" applyFont="1" applyBorder="1" applyAlignment="1" applyProtection="1">
      <alignment horizontal="center" vertical="center"/>
      <protection locked="0"/>
    </xf>
    <xf numFmtId="0" fontId="13" fillId="0" borderId="27" xfId="0" applyFont="1" applyBorder="1" applyAlignment="1">
      <alignment horizontal="center" vertical="center" wrapText="1"/>
    </xf>
    <xf numFmtId="0" fontId="13" fillId="0" borderId="24" xfId="0" applyFont="1" applyBorder="1" applyAlignment="1">
      <alignment horizontal="center" vertical="center"/>
    </xf>
    <xf numFmtId="0" fontId="7" fillId="0" borderId="24" xfId="0" applyFont="1" applyBorder="1" applyAlignment="1">
      <alignment horizontal="left" vertical="center" wrapText="1"/>
    </xf>
    <xf numFmtId="0" fontId="7" fillId="0" borderId="27" xfId="0" applyFont="1" applyBorder="1" applyAlignment="1" applyProtection="1">
      <alignment horizontal="left" vertical="center"/>
      <protection locked="0"/>
    </xf>
    <xf numFmtId="0" fontId="7" fillId="0" borderId="27" xfId="0" applyFont="1" applyBorder="1" applyAlignment="1">
      <alignment horizontal="left" vertical="center" wrapText="1"/>
    </xf>
    <xf numFmtId="0" fontId="7" fillId="0" borderId="28" xfId="0" applyFont="1" applyBorder="1" applyAlignment="1">
      <alignment horizontal="center" vertical="center"/>
    </xf>
    <xf numFmtId="0" fontId="7" fillId="0" borderId="29" xfId="0" applyFont="1" applyBorder="1" applyAlignment="1" applyProtection="1">
      <alignment horizontal="left" vertical="center"/>
      <protection locked="0"/>
    </xf>
    <xf numFmtId="0" fontId="7" fillId="0" borderId="29" xfId="0" applyFont="1" applyBorder="1" applyAlignment="1">
      <alignment horizontal="left" vertical="center"/>
    </xf>
    <xf numFmtId="0" fontId="7" fillId="0" borderId="0" xfId="0" applyFont="1" applyBorder="1" applyAlignment="1" applyProtection="1">
      <alignment vertical="top" wrapText="1"/>
      <protection locked="0"/>
    </xf>
    <xf numFmtId="0" fontId="12" fillId="0" borderId="0" xfId="0" applyFont="1" applyBorder="1" applyAlignment="1" applyProtection="1">
      <alignment horizontal="center" vertical="center" wrapText="1"/>
      <protection locked="0"/>
    </xf>
    <xf numFmtId="0" fontId="13" fillId="0" borderId="0" xfId="0" applyFont="1" applyBorder="1" applyAlignment="1">
      <alignment wrapText="1"/>
    </xf>
    <xf numFmtId="0" fontId="13" fillId="0" borderId="22" xfId="0" applyFont="1" applyBorder="1" applyAlignment="1">
      <alignment horizontal="center" vertical="center" wrapText="1"/>
    </xf>
    <xf numFmtId="0" fontId="13" fillId="0" borderId="22" xfId="0" applyFont="1" applyBorder="1" applyAlignment="1" applyProtection="1">
      <alignment horizontal="center" vertical="center" wrapText="1"/>
      <protection locked="0"/>
    </xf>
    <xf numFmtId="0" fontId="13" fillId="0" borderId="26" xfId="0" applyFont="1" applyBorder="1" applyAlignment="1" applyProtection="1">
      <alignment horizontal="center" vertical="center" wrapText="1"/>
      <protection locked="0"/>
    </xf>
    <xf numFmtId="0" fontId="13" fillId="0" borderId="29" xfId="0" applyFont="1" applyBorder="1" applyAlignment="1">
      <alignment horizontal="center" vertical="center" wrapText="1"/>
    </xf>
    <xf numFmtId="0" fontId="13" fillId="0" borderId="27" xfId="0" applyFont="1" applyBorder="1" applyAlignment="1" applyProtection="1">
      <alignment horizontal="center" vertical="center" wrapText="1"/>
      <protection locked="0"/>
    </xf>
    <xf numFmtId="0" fontId="7" fillId="2" borderId="27" xfId="0" applyFont="1" applyFill="1" applyBorder="1" applyAlignment="1">
      <alignment horizontal="left" vertical="center"/>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horizontal="right" wrapText="1"/>
      <protection locked="0"/>
    </xf>
    <xf numFmtId="0" fontId="13" fillId="0" borderId="22"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29" xfId="0" applyFont="1" applyBorder="1" applyAlignment="1" applyProtection="1">
      <alignment horizontal="center" vertical="center" wrapText="1"/>
      <protection locked="0"/>
    </xf>
    <xf numFmtId="0" fontId="12" fillId="0" borderId="0" xfId="0" applyFont="1" applyBorder="1" applyAlignment="1">
      <alignment horizontal="center" vertical="center"/>
    </xf>
    <xf numFmtId="0" fontId="7" fillId="0" borderId="0" xfId="0" applyFont="1" applyBorder="1" applyAlignment="1">
      <alignment horizontal="left" vertical="center"/>
    </xf>
    <xf numFmtId="0" fontId="13" fillId="0" borderId="0" xfId="0" applyFont="1" applyBorder="1" applyProtection="1">
      <protection locked="0"/>
    </xf>
    <xf numFmtId="0" fontId="13" fillId="0" borderId="0" xfId="0" applyFont="1" applyBorder="1"/>
    <xf numFmtId="178" fontId="14" fillId="0" borderId="13" xfId="56" applyNumberFormat="1" applyFont="1" applyBorder="1" applyAlignment="1">
      <alignment horizontal="center" vertical="center"/>
    </xf>
    <xf numFmtId="178" fontId="14" fillId="0" borderId="13" xfId="0" applyNumberFormat="1" applyFont="1" applyBorder="1" applyAlignment="1">
      <alignment horizontal="center" vertical="center"/>
    </xf>
    <xf numFmtId="178" fontId="14" fillId="0" borderId="24" xfId="56" applyNumberFormat="1" applyFont="1" applyBorder="1" applyAlignment="1">
      <alignment horizontal="center" vertical="center"/>
    </xf>
    <xf numFmtId="178" fontId="14" fillId="0" borderId="27" xfId="56" applyNumberFormat="1" applyFont="1" applyBorder="1" applyAlignment="1">
      <alignment horizontal="center" vertical="center"/>
    </xf>
    <xf numFmtId="0" fontId="7" fillId="0" borderId="27" xfId="0" applyFont="1" applyBorder="1" applyAlignment="1">
      <alignment horizontal="center" vertical="center" wrapText="1"/>
    </xf>
    <xf numFmtId="3" fontId="7" fillId="0" borderId="27" xfId="0" applyNumberFormat="1" applyFont="1" applyBorder="1" applyAlignment="1">
      <alignment horizontal="center" vertical="center"/>
    </xf>
    <xf numFmtId="0" fontId="7" fillId="2" borderId="27" xfId="0" applyFont="1" applyFill="1" applyBorder="1" applyAlignment="1">
      <alignment horizontal="right" vertical="center"/>
    </xf>
    <xf numFmtId="0" fontId="20" fillId="0" borderId="0" xfId="0" applyFont="1" applyBorder="1" applyAlignment="1">
      <alignment horizontal="left" vertical="center"/>
    </xf>
    <xf numFmtId="0" fontId="20" fillId="0" borderId="0" xfId="0" applyFont="1" applyBorder="1" applyAlignment="1" applyProtection="1">
      <alignment horizontal="left" vertical="center"/>
      <protection locked="0"/>
    </xf>
    <xf numFmtId="0" fontId="20" fillId="2" borderId="0" xfId="0" applyFont="1" applyFill="1" applyBorder="1" applyAlignment="1">
      <alignment horizontal="left" vertical="center"/>
    </xf>
    <xf numFmtId="180" fontId="21" fillId="0" borderId="0" xfId="0" applyNumberFormat="1" applyFont="1" applyBorder="1" applyAlignment="1">
      <alignment horizontal="left" vertical="center"/>
    </xf>
    <xf numFmtId="0" fontId="18" fillId="0" borderId="0" xfId="58" applyFont="1" applyFill="1" applyAlignment="1" applyProtection="1">
      <alignment horizontal="left" vertical="center" wrapText="1"/>
    </xf>
    <xf numFmtId="0" fontId="7" fillId="0" borderId="0" xfId="0" applyFont="1" applyBorder="1" applyAlignment="1" applyProtection="1">
      <alignment horizontal="right" vertical="center"/>
      <protection locked="0"/>
    </xf>
    <xf numFmtId="0" fontId="7" fillId="0" borderId="0" xfId="0" applyFont="1" applyBorder="1" applyAlignment="1" applyProtection="1">
      <alignment horizontal="right"/>
      <protection locked="0"/>
    </xf>
    <xf numFmtId="0" fontId="7" fillId="0" borderId="0" xfId="0" applyFont="1" applyBorder="1" applyAlignment="1">
      <alignment horizontal="right"/>
    </xf>
    <xf numFmtId="0" fontId="22" fillId="0" borderId="0" xfId="0" applyFont="1" applyFill="1" applyBorder="1" applyAlignment="1" applyProtection="1">
      <alignment horizontal="right"/>
      <protection locked="0"/>
    </xf>
    <xf numFmtId="49" fontId="22" fillId="0" borderId="0" xfId="0" applyNumberFormat="1" applyFont="1" applyFill="1" applyBorder="1" applyProtection="1">
      <protection locked="0"/>
    </xf>
    <xf numFmtId="0" fontId="11" fillId="0" borderId="0" xfId="0" applyFont="1" applyFill="1" applyBorder="1" applyAlignment="1">
      <alignment horizontal="right"/>
    </xf>
    <xf numFmtId="0" fontId="7" fillId="0" borderId="0" xfId="0" applyFont="1" applyFill="1" applyBorder="1" applyAlignment="1">
      <alignment horizontal="right"/>
    </xf>
    <xf numFmtId="0" fontId="23"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protection locked="0"/>
    </xf>
    <xf numFmtId="0" fontId="23" fillId="0" borderId="0" xfId="0" applyFont="1" applyFill="1" applyBorder="1" applyAlignment="1">
      <alignment horizontal="center" vertical="center"/>
    </xf>
    <xf numFmtId="0" fontId="13" fillId="0" borderId="20" xfId="0" applyFont="1" applyFill="1" applyBorder="1" applyAlignment="1" applyProtection="1">
      <alignment horizontal="center" vertical="center"/>
      <protection locked="0"/>
    </xf>
    <xf numFmtId="49" fontId="13" fillId="0" borderId="20" xfId="0" applyNumberFormat="1" applyFont="1" applyFill="1" applyBorder="1" applyAlignment="1" applyProtection="1">
      <alignment horizontal="center" vertical="center" wrapText="1"/>
      <protection locked="0"/>
    </xf>
    <xf numFmtId="0" fontId="13" fillId="0" borderId="23" xfId="0" applyFont="1" applyFill="1" applyBorder="1" applyAlignment="1" applyProtection="1">
      <alignment horizontal="center" vertical="center"/>
      <protection locked="0"/>
    </xf>
    <xf numFmtId="49" fontId="13" fillId="0" borderId="23" xfId="0" applyNumberFormat="1" applyFont="1" applyFill="1" applyBorder="1" applyAlignment="1" applyProtection="1">
      <alignment horizontal="center" vertical="center" wrapText="1"/>
      <protection locked="0"/>
    </xf>
    <xf numFmtId="49" fontId="13" fillId="0" borderId="13" xfId="0" applyNumberFormat="1" applyFont="1" applyFill="1" applyBorder="1" applyAlignment="1" applyProtection="1">
      <alignment horizontal="center" vertical="center"/>
      <protection locked="0"/>
    </xf>
    <xf numFmtId="0" fontId="13" fillId="0" borderId="13" xfId="0" applyFont="1" applyFill="1" applyBorder="1" applyAlignment="1">
      <alignment horizontal="center" vertical="center"/>
    </xf>
    <xf numFmtId="0" fontId="11" fillId="0" borderId="22"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49" fontId="18" fillId="0" borderId="0" xfId="58" applyNumberFormat="1" applyFont="1" applyFill="1" applyAlignment="1" applyProtection="1">
      <alignment horizontal="left" vertical="center" wrapText="1"/>
    </xf>
    <xf numFmtId="0" fontId="11" fillId="0" borderId="13"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0" xfId="0" applyFont="1" applyFill="1" applyBorder="1" applyAlignment="1">
      <alignment horizontal="left" vertical="center" wrapText="1"/>
    </xf>
    <xf numFmtId="49" fontId="14" fillId="0" borderId="13" xfId="53" applyFont="1">
      <alignment horizontal="left" vertical="center" wrapText="1"/>
    </xf>
    <xf numFmtId="0" fontId="11" fillId="0" borderId="23" xfId="0" applyFont="1" applyFill="1" applyBorder="1" applyAlignment="1">
      <alignment horizontal="center" vertical="center" wrapText="1"/>
    </xf>
    <xf numFmtId="0" fontId="11" fillId="0" borderId="23" xfId="0" applyFont="1" applyFill="1" applyBorder="1" applyAlignment="1">
      <alignment horizontal="left" vertical="center" wrapText="1"/>
    </xf>
    <xf numFmtId="0" fontId="11" fillId="0" borderId="24" xfId="0" applyFont="1" applyFill="1" applyBorder="1" applyAlignment="1">
      <alignment horizontal="center" vertical="center" wrapText="1"/>
    </xf>
    <xf numFmtId="0" fontId="11" fillId="0" borderId="24" xfId="0" applyFont="1" applyFill="1" applyBorder="1" applyAlignment="1">
      <alignment horizontal="left" vertical="center" wrapText="1"/>
    </xf>
    <xf numFmtId="0" fontId="11" fillId="0" borderId="23" xfId="0" applyFont="1" applyFill="1" applyBorder="1" applyAlignment="1">
      <alignment horizontal="center" vertical="center" wrapText="1"/>
    </xf>
    <xf numFmtId="0" fontId="11" fillId="0" borderId="23" xfId="0" applyFont="1" applyFill="1" applyBorder="1" applyAlignment="1">
      <alignment horizontal="left" vertical="center" wrapText="1"/>
    </xf>
    <xf numFmtId="0" fontId="11" fillId="0" borderId="24" xfId="0" applyFont="1" applyFill="1" applyBorder="1" applyAlignment="1">
      <alignment horizontal="center" vertical="center" wrapText="1"/>
    </xf>
    <xf numFmtId="0" fontId="11" fillId="0" borderId="24" xfId="0" applyFont="1" applyFill="1" applyBorder="1" applyAlignment="1">
      <alignment horizontal="left" vertical="center" wrapText="1"/>
    </xf>
    <xf numFmtId="0" fontId="11" fillId="0" borderId="0" xfId="0" applyFont="1" applyFill="1" applyBorder="1" applyAlignment="1">
      <alignment vertical="top"/>
    </xf>
    <xf numFmtId="0" fontId="7" fillId="0" borderId="13" xfId="0" applyFont="1" applyBorder="1" applyAlignment="1">
      <alignment vertical="center" wrapText="1"/>
    </xf>
    <xf numFmtId="0" fontId="13" fillId="0" borderId="2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28" xfId="0" applyFont="1" applyFill="1" applyBorder="1" applyAlignment="1" applyProtection="1">
      <alignment horizontal="center" vertical="center" wrapText="1"/>
      <protection locked="0"/>
    </xf>
    <xf numFmtId="0" fontId="13" fillId="0" borderId="27" xfId="0" applyFont="1" applyFill="1" applyBorder="1" applyAlignment="1">
      <alignment horizontal="center" vertical="center"/>
    </xf>
    <xf numFmtId="0" fontId="7" fillId="0" borderId="0" xfId="0" applyFont="1" applyFill="1" applyBorder="1" applyAlignment="1">
      <alignment horizontal="right" vertical="center"/>
    </xf>
    <xf numFmtId="0" fontId="11" fillId="0" borderId="0" xfId="0" applyFont="1" applyBorder="1" applyAlignment="1">
      <alignment vertical="top"/>
    </xf>
    <xf numFmtId="0" fontId="11" fillId="0" borderId="0" xfId="0" applyFont="1" applyBorder="1" applyAlignment="1" applyProtection="1">
      <alignment vertical="top"/>
      <protection locked="0"/>
    </xf>
    <xf numFmtId="49" fontId="11" fillId="0" borderId="0" xfId="0" applyNumberFormat="1" applyFont="1" applyBorder="1" applyProtection="1">
      <protection locked="0"/>
    </xf>
    <xf numFmtId="0" fontId="7" fillId="0" borderId="0" xfId="0" applyFont="1" applyBorder="1" applyAlignment="1" applyProtection="1">
      <alignment horizontal="left" vertical="center"/>
      <protection locked="0"/>
    </xf>
    <xf numFmtId="0" fontId="13" fillId="0" borderId="0" xfId="0" applyFont="1" applyBorder="1" applyAlignment="1">
      <alignment horizontal="left" vertical="center"/>
    </xf>
    <xf numFmtId="0" fontId="13" fillId="0" borderId="0" xfId="0" applyFont="1" applyBorder="1" applyAlignment="1" applyProtection="1">
      <alignment horizontal="left" vertical="center"/>
      <protection locked="0"/>
    </xf>
    <xf numFmtId="0" fontId="13" fillId="0" borderId="20"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13" fillId="0" borderId="23" xfId="0" applyFont="1" applyBorder="1" applyAlignment="1">
      <alignment horizontal="center" vertical="center"/>
    </xf>
    <xf numFmtId="0" fontId="13" fillId="0" borderId="23"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7" fillId="0" borderId="13" xfId="0" applyFont="1" applyBorder="1" applyAlignment="1">
      <alignment horizontal="left" vertical="center"/>
    </xf>
    <xf numFmtId="0" fontId="13" fillId="0" borderId="21" xfId="0" applyFont="1" applyBorder="1" applyAlignment="1" applyProtection="1">
      <alignment horizontal="center" vertical="center"/>
      <protection locked="0"/>
    </xf>
    <xf numFmtId="0" fontId="13" fillId="0" borderId="22" xfId="0" applyFont="1" applyBorder="1" applyAlignment="1">
      <alignment horizontal="center" vertical="center"/>
    </xf>
    <xf numFmtId="0" fontId="13" fillId="0" borderId="20" xfId="0" applyFont="1" applyBorder="1" applyAlignment="1" applyProtection="1">
      <alignment horizontal="center" vertical="center"/>
      <protection locked="0"/>
    </xf>
    <xf numFmtId="0" fontId="13" fillId="0" borderId="21" xfId="0" applyFont="1" applyBorder="1" applyAlignment="1">
      <alignment horizontal="center" vertical="center"/>
    </xf>
    <xf numFmtId="0" fontId="13" fillId="0" borderId="21"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2" borderId="24" xfId="0" applyFont="1" applyFill="1" applyBorder="1" applyAlignment="1" applyProtection="1">
      <alignment horizontal="center" vertical="center" wrapText="1"/>
      <protection locked="0"/>
    </xf>
    <xf numFmtId="0" fontId="13" fillId="0" borderId="14" xfId="0" applyFont="1" applyBorder="1" applyAlignment="1">
      <alignment horizontal="center" vertical="center"/>
    </xf>
    <xf numFmtId="0" fontId="13" fillId="0" borderId="14"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7" fillId="0" borderId="22" xfId="0" applyFont="1" applyBorder="1" applyAlignment="1">
      <alignment horizontal="left" vertical="center"/>
    </xf>
    <xf numFmtId="0" fontId="7" fillId="0" borderId="22"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0" xfId="0" applyFont="1" applyFill="1" applyBorder="1" applyAlignment="1">
      <alignment horizontal="right" vertical="center" wrapText="1"/>
    </xf>
    <xf numFmtId="0" fontId="24"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1" fillId="0" borderId="0" xfId="0" applyFont="1" applyFill="1" applyBorder="1" applyAlignment="1" applyProtection="1">
      <alignment horizontal="left" vertical="center" wrapText="1"/>
      <protection locked="0"/>
    </xf>
    <xf numFmtId="0" fontId="16" fillId="0" borderId="13" xfId="0" applyFont="1" applyFill="1" applyBorder="1" applyAlignment="1" applyProtection="1">
      <alignment vertical="top" wrapText="1"/>
      <protection locked="0"/>
    </xf>
    <xf numFmtId="0" fontId="11" fillId="0" borderId="0" xfId="0" applyFont="1" applyBorder="1" applyAlignment="1">
      <alignment horizontal="right" vertical="center"/>
    </xf>
    <xf numFmtId="0" fontId="7" fillId="0" borderId="0" xfId="0" applyFont="1" applyBorder="1" applyAlignment="1">
      <alignment horizontal="right" vertical="center"/>
    </xf>
    <xf numFmtId="0" fontId="23" fillId="0" borderId="0" xfId="0" applyFont="1" applyBorder="1" applyAlignment="1">
      <alignment horizontal="center" vertical="center"/>
    </xf>
    <xf numFmtId="0" fontId="11" fillId="0" borderId="0" xfId="0" applyFont="1" applyBorder="1" applyAlignment="1">
      <alignment horizontal="right"/>
    </xf>
    <xf numFmtId="49" fontId="13" fillId="0" borderId="21" xfId="0" applyNumberFormat="1" applyFont="1" applyBorder="1" applyAlignment="1">
      <alignment horizontal="center" vertical="center" wrapText="1"/>
    </xf>
    <xf numFmtId="49" fontId="13" fillId="0" borderId="14" xfId="0" applyNumberFormat="1" applyFont="1" applyBorder="1" applyAlignment="1">
      <alignment horizontal="center" vertical="center" wrapText="1"/>
    </xf>
    <xf numFmtId="0" fontId="13" fillId="0" borderId="16" xfId="0" applyFont="1" applyBorder="1" applyAlignment="1">
      <alignment horizontal="center" vertical="center"/>
    </xf>
    <xf numFmtId="49" fontId="13" fillId="0" borderId="13" xfId="0" applyNumberFormat="1" applyFont="1" applyBorder="1" applyAlignment="1">
      <alignment horizontal="center" vertical="center"/>
    </xf>
    <xf numFmtId="0" fontId="13" fillId="0" borderId="13" xfId="0" applyFont="1" applyBorder="1" applyAlignment="1">
      <alignment horizontal="center" vertical="center"/>
    </xf>
    <xf numFmtId="0" fontId="13" fillId="0" borderId="27" xfId="0" applyFont="1" applyBorder="1" applyAlignment="1">
      <alignment horizontal="center" vertical="center"/>
    </xf>
    <xf numFmtId="0" fontId="7" fillId="0" borderId="13" xfId="0" applyFont="1" applyBorder="1" applyAlignment="1">
      <alignment horizontal="center" vertical="center"/>
    </xf>
    <xf numFmtId="4" fontId="7" fillId="0" borderId="13" xfId="0" applyNumberFormat="1" applyFont="1" applyBorder="1" applyAlignment="1" applyProtection="1">
      <alignment horizontal="right" vertical="center" wrapText="1"/>
      <protection locked="0"/>
    </xf>
    <xf numFmtId="4" fontId="7" fillId="0" borderId="13" xfId="0" applyNumberFormat="1" applyFont="1" applyBorder="1" applyAlignment="1">
      <alignment horizontal="right" vertical="center" wrapText="1"/>
    </xf>
    <xf numFmtId="0" fontId="7" fillId="0" borderId="13" xfId="0" applyFont="1" applyBorder="1" applyAlignment="1">
      <alignment horizontal="left" vertical="center" wrapText="1" indent="1"/>
    </xf>
    <xf numFmtId="0" fontId="7" fillId="0" borderId="13" xfId="0" applyFont="1" applyBorder="1" applyAlignment="1">
      <alignment horizontal="left" vertical="center" wrapText="1" indent="2"/>
    </xf>
    <xf numFmtId="0" fontId="11" fillId="0" borderId="21" xfId="0" applyFont="1" applyBorder="1" applyAlignment="1">
      <alignment horizontal="center" vertical="center"/>
    </xf>
    <xf numFmtId="0" fontId="11" fillId="0" borderId="14" xfId="0" applyFont="1" applyBorder="1" applyAlignment="1">
      <alignment horizontal="center" vertical="center"/>
    </xf>
    <xf numFmtId="0" fontId="16" fillId="0" borderId="0" xfId="0" applyFont="1" applyFill="1" applyBorder="1" applyAlignment="1">
      <alignment horizontal="left" vertical="center"/>
    </xf>
    <xf numFmtId="0" fontId="25" fillId="0" borderId="13" xfId="0" applyFont="1" applyFill="1" applyBorder="1" applyAlignment="1" applyProtection="1">
      <alignment horizontal="center" vertical="center" wrapText="1"/>
      <protection locked="0"/>
    </xf>
    <xf numFmtId="0" fontId="25" fillId="0" borderId="13" xfId="0" applyFont="1" applyFill="1" applyBorder="1" applyAlignment="1" applyProtection="1">
      <alignment vertical="top" wrapText="1"/>
      <protection locked="0"/>
    </xf>
    <xf numFmtId="0" fontId="7" fillId="0" borderId="13" xfId="0" applyFont="1" applyFill="1" applyBorder="1" applyAlignment="1" applyProtection="1">
      <alignment vertical="center" wrapText="1"/>
      <protection locked="0"/>
    </xf>
    <xf numFmtId="4" fontId="7" fillId="0" borderId="13" xfId="0" applyNumberFormat="1" applyFont="1" applyBorder="1" applyAlignment="1" applyProtection="1">
      <alignment horizontal="right" vertical="center"/>
      <protection locked="0"/>
    </xf>
    <xf numFmtId="0" fontId="7" fillId="0" borderId="13" xfId="0" applyFont="1" applyFill="1" applyBorder="1" applyAlignment="1">
      <alignment horizontal="left" vertical="center"/>
    </xf>
    <xf numFmtId="0" fontId="26" fillId="0" borderId="13" xfId="0" applyFont="1" applyFill="1" applyBorder="1" applyAlignment="1">
      <alignment horizontal="center" vertical="center"/>
    </xf>
    <xf numFmtId="0" fontId="26" fillId="0" borderId="13" xfId="0" applyFont="1" applyBorder="1" applyAlignment="1">
      <alignment horizontal="right" vertical="center"/>
    </xf>
    <xf numFmtId="0" fontId="7" fillId="0" borderId="13" xfId="0" applyFont="1" applyBorder="1" applyAlignment="1">
      <alignment horizontal="right" vertical="center"/>
    </xf>
    <xf numFmtId="0" fontId="26" fillId="0" borderId="13" xfId="0" applyFont="1" applyFill="1" applyBorder="1" applyAlignment="1" applyProtection="1">
      <alignment horizontal="center" vertical="center" wrapText="1"/>
      <protection locked="0"/>
    </xf>
    <xf numFmtId="4" fontId="26" fillId="0" borderId="13" xfId="0" applyNumberFormat="1" applyFont="1" applyBorder="1" applyAlignment="1" applyProtection="1">
      <alignment horizontal="right" vertical="center"/>
      <protection locked="0"/>
    </xf>
    <xf numFmtId="0" fontId="25" fillId="0" borderId="20" xfId="0" applyFont="1" applyFill="1" applyBorder="1" applyAlignment="1">
      <alignment horizontal="center" vertical="center"/>
    </xf>
    <xf numFmtId="0" fontId="25" fillId="0" borderId="21" xfId="0" applyFont="1" applyFill="1" applyBorder="1" applyAlignment="1" applyProtection="1">
      <alignment horizontal="center" vertical="center"/>
      <protection locked="0"/>
    </xf>
    <xf numFmtId="0" fontId="25" fillId="0" borderId="22" xfId="0" applyFont="1" applyFill="1" applyBorder="1" applyAlignment="1" applyProtection="1">
      <alignment horizontal="center" vertical="center"/>
      <protection locked="0"/>
    </xf>
    <xf numFmtId="0" fontId="25" fillId="0" borderId="14" xfId="0" applyFont="1" applyFill="1" applyBorder="1" applyAlignment="1" applyProtection="1">
      <alignment horizontal="center" vertical="center"/>
      <protection locked="0"/>
    </xf>
    <xf numFmtId="0" fontId="25" fillId="0" borderId="20" xfId="0" applyFont="1" applyFill="1" applyBorder="1" applyAlignment="1" applyProtection="1">
      <alignment horizontal="center" vertical="center"/>
      <protection locked="0"/>
    </xf>
    <xf numFmtId="0" fontId="25" fillId="0" borderId="24" xfId="0" applyFont="1" applyFill="1" applyBorder="1" applyAlignment="1" applyProtection="1">
      <alignment horizontal="center" vertical="center" wrapText="1"/>
      <protection locked="0"/>
    </xf>
    <xf numFmtId="0" fontId="25" fillId="0" borderId="24" xfId="0" applyFont="1" applyFill="1" applyBorder="1" applyAlignment="1" applyProtection="1">
      <alignment horizontal="center" vertical="center"/>
      <protection locked="0"/>
    </xf>
    <xf numFmtId="0" fontId="25" fillId="0" borderId="13" xfId="0" applyFont="1" applyFill="1" applyBorder="1" applyAlignment="1" applyProtection="1">
      <alignment horizontal="center" vertical="center"/>
      <protection locked="0"/>
    </xf>
    <xf numFmtId="0" fontId="7" fillId="0" borderId="13" xfId="0" applyFont="1" applyFill="1" applyBorder="1" applyAlignment="1">
      <alignment horizontal="left" vertical="center" wrapText="1" indent="1"/>
    </xf>
    <xf numFmtId="0" fontId="7" fillId="0" borderId="13" xfId="0" applyFont="1" applyFill="1" applyBorder="1" applyAlignment="1">
      <alignment horizontal="left" vertical="center" wrapText="1" indent="2"/>
    </xf>
    <xf numFmtId="0" fontId="25" fillId="0" borderId="22" xfId="0" applyFont="1" applyFill="1" applyBorder="1" applyAlignment="1">
      <alignment horizontal="center" vertical="center"/>
    </xf>
    <xf numFmtId="0" fontId="25" fillId="0" borderId="14" xfId="0" applyFont="1" applyFill="1" applyBorder="1" applyAlignment="1">
      <alignment horizontal="center" vertical="center"/>
    </xf>
    <xf numFmtId="0" fontId="7" fillId="0" borderId="21" xfId="0" applyFont="1" applyFill="1" applyBorder="1" applyAlignment="1">
      <alignment horizontal="center" vertical="center" wrapText="1"/>
    </xf>
    <xf numFmtId="0" fontId="11" fillId="0" borderId="20" xfId="0" applyFont="1" applyFill="1" applyBorder="1" applyAlignment="1" applyProtection="1">
      <alignment horizontal="center" vertical="center" wrapText="1"/>
      <protection locked="0"/>
    </xf>
    <xf numFmtId="0" fontId="11" fillId="0" borderId="16" xfId="0" applyFont="1" applyFill="1" applyBorder="1" applyAlignment="1" applyProtection="1">
      <alignment horizontal="center" vertical="center" wrapText="1"/>
      <protection locked="0"/>
    </xf>
    <xf numFmtId="0" fontId="11" fillId="0" borderId="22" xfId="0" applyFont="1" applyFill="1" applyBorder="1" applyAlignment="1" applyProtection="1">
      <alignment horizontal="center" vertical="center" wrapText="1"/>
      <protection locked="0"/>
    </xf>
    <xf numFmtId="0" fontId="11" fillId="0" borderId="23" xfId="0" applyFont="1" applyFill="1" applyBorder="1" applyAlignment="1" applyProtection="1">
      <alignment horizontal="center" vertical="center" wrapText="1"/>
      <protection locked="0"/>
    </xf>
    <xf numFmtId="0" fontId="11" fillId="0" borderId="26" xfId="0" applyFont="1" applyFill="1" applyBorder="1" applyAlignment="1" applyProtection="1">
      <alignment horizontal="center" vertical="center" wrapText="1"/>
      <protection locked="0"/>
    </xf>
    <xf numFmtId="0" fontId="7" fillId="0" borderId="24" xfId="0" applyFont="1" applyFill="1" applyBorder="1" applyAlignment="1">
      <alignment horizontal="left" vertical="center"/>
    </xf>
    <xf numFmtId="0" fontId="7" fillId="0" borderId="27" xfId="0" applyFont="1" applyFill="1" applyBorder="1" applyAlignment="1">
      <alignment horizontal="left" vertical="center"/>
    </xf>
    <xf numFmtId="0" fontId="7" fillId="0" borderId="27" xfId="0" applyFont="1" applyFill="1" applyBorder="1" applyAlignment="1">
      <alignment horizontal="right" vertical="center"/>
    </xf>
    <xf numFmtId="0" fontId="7" fillId="0" borderId="13" xfId="0" applyFont="1" applyFill="1" applyBorder="1" applyAlignment="1" applyProtection="1">
      <alignment horizontal="left" vertical="center" wrapText="1" indent="1"/>
      <protection locked="0"/>
    </xf>
    <xf numFmtId="0" fontId="11" fillId="0" borderId="14" xfId="0" applyFont="1" applyFill="1" applyBorder="1" applyAlignment="1" applyProtection="1">
      <alignment horizontal="center" vertical="center" wrapText="1"/>
      <protection locked="0"/>
    </xf>
    <xf numFmtId="0" fontId="11" fillId="0" borderId="29" xfId="0" applyFont="1" applyFill="1" applyBorder="1" applyAlignment="1" applyProtection="1">
      <alignment horizontal="center" vertical="center"/>
      <protection locked="0"/>
    </xf>
    <xf numFmtId="0" fontId="11" fillId="0" borderId="29" xfId="0" applyFont="1" applyFill="1" applyBorder="1" applyAlignment="1" applyProtection="1">
      <alignment horizontal="center" vertical="center" wrapText="1"/>
      <protection locked="0"/>
    </xf>
    <xf numFmtId="0" fontId="11" fillId="0" borderId="27" xfId="0" applyFont="1" applyFill="1" applyBorder="1" applyAlignment="1" applyProtection="1">
      <alignment horizontal="center" vertical="center" wrapText="1"/>
      <protection locked="0"/>
    </xf>
    <xf numFmtId="0" fontId="7" fillId="0" borderId="27" xfId="0" applyFont="1" applyFill="1" applyBorder="1" applyAlignment="1" applyProtection="1">
      <alignment horizontal="right" vertical="center"/>
      <protection locked="0"/>
    </xf>
    <xf numFmtId="0" fontId="7" fillId="0" borderId="13" xfId="0" applyFont="1" applyFill="1" applyBorder="1" applyAlignment="1" applyProtection="1">
      <alignment vertical="center"/>
      <protection locked="0"/>
    </xf>
    <xf numFmtId="0" fontId="7" fillId="0" borderId="13" xfId="0" applyFont="1" applyBorder="1" applyAlignment="1" quotePrefix="1">
      <alignmen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常规 5"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opLeftCell="B1" workbookViewId="0">
      <pane ySplit="1" topLeftCell="A7" activePane="bottomLeft" state="frozen"/>
      <selection/>
      <selection pane="bottomLeft" activeCell="D7" sqref="D7:D37"/>
    </sheetView>
  </sheetViews>
  <sheetFormatPr defaultColWidth="8.575" defaultRowHeight="12.75" customHeight="1" outlineLevelCol="3"/>
  <cols>
    <col min="1" max="4" width="41" style="73" customWidth="1"/>
    <col min="5" max="16384" width="8.575" style="73"/>
  </cols>
  <sheetData>
    <row r="1" customHeight="1" spans="1:4">
      <c r="A1" s="74"/>
      <c r="B1" s="74"/>
      <c r="C1" s="74"/>
      <c r="D1" s="74"/>
    </row>
    <row r="2" ht="15" customHeight="1" spans="1:4">
      <c r="A2" s="119"/>
      <c r="B2" s="119"/>
      <c r="C2" s="119"/>
      <c r="D2" s="136" t="s">
        <v>0</v>
      </c>
    </row>
    <row r="3" ht="41.25" customHeight="1" spans="1:1">
      <c r="A3" s="114" t="str">
        <f>"2025"&amp;"年部门财务收支预算总表"</f>
        <v>2025年部门财务收支预算总表</v>
      </c>
    </row>
    <row r="4" ht="17.25" customHeight="1" spans="1:4">
      <c r="A4" s="117" t="str">
        <f>"单位名称："&amp;"昆明市晋宁区上蒜镇人民政府"</f>
        <v>单位名称：昆明市晋宁区上蒜镇人民政府</v>
      </c>
      <c r="B4" s="297"/>
      <c r="D4" s="248" t="s">
        <v>1</v>
      </c>
    </row>
    <row r="5" ht="23.25" customHeight="1" spans="1:4">
      <c r="A5" s="298" t="s">
        <v>2</v>
      </c>
      <c r="B5" s="299"/>
      <c r="C5" s="298" t="s">
        <v>3</v>
      </c>
      <c r="D5" s="299"/>
    </row>
    <row r="6" ht="24" customHeight="1" spans="1:4">
      <c r="A6" s="298" t="s">
        <v>4</v>
      </c>
      <c r="B6" s="298" t="s">
        <v>5</v>
      </c>
      <c r="C6" s="298" t="s">
        <v>6</v>
      </c>
      <c r="D6" s="298" t="s">
        <v>5</v>
      </c>
    </row>
    <row r="7" ht="17.25" customHeight="1" spans="1:4">
      <c r="A7" s="300" t="s">
        <v>7</v>
      </c>
      <c r="B7" s="154">
        <v>30619798.95</v>
      </c>
      <c r="C7" s="300" t="s">
        <v>8</v>
      </c>
      <c r="D7" s="103">
        <v>19634210.16</v>
      </c>
    </row>
    <row r="8" ht="17.25" customHeight="1" spans="1:4">
      <c r="A8" s="300" t="s">
        <v>9</v>
      </c>
      <c r="B8" s="154"/>
      <c r="C8" s="300" t="s">
        <v>10</v>
      </c>
      <c r="D8" s="103"/>
    </row>
    <row r="9" ht="17.25" customHeight="1" spans="1:4">
      <c r="A9" s="300" t="s">
        <v>11</v>
      </c>
      <c r="B9" s="154">
        <v>912</v>
      </c>
      <c r="C9" s="335" t="s">
        <v>12</v>
      </c>
      <c r="D9" s="103"/>
    </row>
    <row r="10" ht="17.25" customHeight="1" spans="1:4">
      <c r="A10" s="300" t="s">
        <v>13</v>
      </c>
      <c r="B10" s="154"/>
      <c r="C10" s="335" t="s">
        <v>14</v>
      </c>
      <c r="D10" s="103">
        <v>402400</v>
      </c>
    </row>
    <row r="11" ht="17.25" customHeight="1" spans="1:4">
      <c r="A11" s="300" t="s">
        <v>15</v>
      </c>
      <c r="B11" s="154">
        <v>50231140.33</v>
      </c>
      <c r="C11" s="335" t="s">
        <v>16</v>
      </c>
      <c r="D11" s="103"/>
    </row>
    <row r="12" ht="17.25" customHeight="1" spans="1:4">
      <c r="A12" s="300" t="s">
        <v>17</v>
      </c>
      <c r="B12" s="154"/>
      <c r="C12" s="335" t="s">
        <v>18</v>
      </c>
      <c r="D12" s="103"/>
    </row>
    <row r="13" ht="17.25" customHeight="1" spans="1:4">
      <c r="A13" s="300" t="s">
        <v>19</v>
      </c>
      <c r="B13" s="154"/>
      <c r="C13" s="128" t="s">
        <v>20</v>
      </c>
      <c r="D13" s="103">
        <v>608347.75</v>
      </c>
    </row>
    <row r="14" ht="17.25" customHeight="1" spans="1:4">
      <c r="A14" s="300" t="s">
        <v>21</v>
      </c>
      <c r="B14" s="154"/>
      <c r="C14" s="128" t="s">
        <v>22</v>
      </c>
      <c r="D14" s="103">
        <v>7390704</v>
      </c>
    </row>
    <row r="15" ht="17.25" customHeight="1" spans="1:4">
      <c r="A15" s="300" t="s">
        <v>23</v>
      </c>
      <c r="B15" s="154"/>
      <c r="C15" s="128" t="s">
        <v>24</v>
      </c>
      <c r="D15" s="103">
        <v>1442963.52</v>
      </c>
    </row>
    <row r="16" ht="17.25" customHeight="1" spans="1:4">
      <c r="A16" s="300" t="s">
        <v>25</v>
      </c>
      <c r="B16" s="154">
        <v>50231140.33</v>
      </c>
      <c r="C16" s="128" t="s">
        <v>26</v>
      </c>
      <c r="D16" s="103">
        <v>27580881.93</v>
      </c>
    </row>
    <row r="17" ht="17.25" customHeight="1" spans="1:4">
      <c r="A17" s="302"/>
      <c r="B17" s="154"/>
      <c r="C17" s="128" t="s">
        <v>27</v>
      </c>
      <c r="D17" s="103">
        <v>1282839.73</v>
      </c>
    </row>
    <row r="18" ht="17.25" customHeight="1" spans="1:4">
      <c r="A18" s="303"/>
      <c r="B18" s="154"/>
      <c r="C18" s="128" t="s">
        <v>28</v>
      </c>
      <c r="D18" s="103">
        <v>8471565.76</v>
      </c>
    </row>
    <row r="19" ht="17.25" customHeight="1" spans="1:4">
      <c r="A19" s="303"/>
      <c r="B19" s="154"/>
      <c r="C19" s="128" t="s">
        <v>29</v>
      </c>
      <c r="D19" s="103"/>
    </row>
    <row r="20" ht="17.25" customHeight="1" spans="1:4">
      <c r="A20" s="303"/>
      <c r="B20" s="154"/>
      <c r="C20" s="128" t="s">
        <v>30</v>
      </c>
      <c r="D20" s="103"/>
    </row>
    <row r="21" ht="17.25" customHeight="1" spans="1:4">
      <c r="A21" s="303"/>
      <c r="B21" s="154"/>
      <c r="C21" s="128" t="s">
        <v>31</v>
      </c>
      <c r="D21" s="103"/>
    </row>
    <row r="22" ht="17.25" customHeight="1" spans="1:4">
      <c r="A22" s="303"/>
      <c r="B22" s="154"/>
      <c r="C22" s="128" t="s">
        <v>32</v>
      </c>
      <c r="D22" s="103"/>
    </row>
    <row r="23" ht="17.25" customHeight="1" spans="1:4">
      <c r="A23" s="303"/>
      <c r="B23" s="154"/>
      <c r="C23" s="128" t="s">
        <v>33</v>
      </c>
      <c r="D23" s="103"/>
    </row>
    <row r="24" ht="17.25" customHeight="1" spans="1:4">
      <c r="A24" s="303"/>
      <c r="B24" s="154"/>
      <c r="C24" s="128" t="s">
        <v>34</v>
      </c>
      <c r="D24" s="103"/>
    </row>
    <row r="25" ht="17.25" customHeight="1" spans="1:4">
      <c r="A25" s="303"/>
      <c r="B25" s="154"/>
      <c r="C25" s="128" t="s">
        <v>35</v>
      </c>
      <c r="D25" s="103">
        <v>1080325.92</v>
      </c>
    </row>
    <row r="26" ht="17.25" customHeight="1" spans="1:4">
      <c r="A26" s="303"/>
      <c r="B26" s="154"/>
      <c r="C26" s="128" t="s">
        <v>36</v>
      </c>
      <c r="D26" s="103"/>
    </row>
    <row r="27" ht="17.25" customHeight="1" spans="1:4">
      <c r="A27" s="303"/>
      <c r="B27" s="154"/>
      <c r="C27" s="302" t="s">
        <v>37</v>
      </c>
      <c r="D27" s="103">
        <v>912</v>
      </c>
    </row>
    <row r="28" ht="17.25" customHeight="1" spans="1:4">
      <c r="A28" s="303"/>
      <c r="B28" s="154"/>
      <c r="C28" s="128" t="s">
        <v>38</v>
      </c>
      <c r="D28" s="103">
        <v>110800</v>
      </c>
    </row>
    <row r="29" ht="16.5" customHeight="1" spans="1:4">
      <c r="A29" s="303"/>
      <c r="B29" s="154"/>
      <c r="C29" s="128" t="s">
        <v>39</v>
      </c>
      <c r="D29" s="103"/>
    </row>
    <row r="30" ht="16.5" customHeight="1" spans="1:4">
      <c r="A30" s="303"/>
      <c r="B30" s="154"/>
      <c r="C30" s="302" t="s">
        <v>40</v>
      </c>
      <c r="D30" s="103">
        <v>12845900.51</v>
      </c>
    </row>
    <row r="31" ht="17.25" customHeight="1" spans="1:4">
      <c r="A31" s="303"/>
      <c r="B31" s="154"/>
      <c r="C31" s="302" t="s">
        <v>41</v>
      </c>
      <c r="D31" s="103"/>
    </row>
    <row r="32" ht="17.25" customHeight="1" spans="1:4">
      <c r="A32" s="303"/>
      <c r="B32" s="154"/>
      <c r="C32" s="128" t="s">
        <v>42</v>
      </c>
      <c r="D32" s="103"/>
    </row>
    <row r="33" ht="16.5" customHeight="1" spans="1:4">
      <c r="A33" s="303" t="s">
        <v>43</v>
      </c>
      <c r="B33" s="154">
        <v>80851851.28</v>
      </c>
      <c r="C33" s="303" t="s">
        <v>44</v>
      </c>
      <c r="D33" s="103">
        <v>80851851.28</v>
      </c>
    </row>
    <row r="34" ht="16.5" customHeight="1" spans="1:4">
      <c r="A34" s="302" t="s">
        <v>45</v>
      </c>
      <c r="B34" s="154"/>
      <c r="C34" s="302" t="s">
        <v>46</v>
      </c>
      <c r="D34" s="103"/>
    </row>
    <row r="35" ht="16.5" customHeight="1" spans="1:4">
      <c r="A35" s="128" t="s">
        <v>47</v>
      </c>
      <c r="B35" s="154"/>
      <c r="C35" s="128" t="s">
        <v>47</v>
      </c>
      <c r="D35" s="95"/>
    </row>
    <row r="36" ht="16.5" customHeight="1" spans="1:4">
      <c r="A36" s="128" t="s">
        <v>48</v>
      </c>
      <c r="B36" s="154"/>
      <c r="C36" s="128" t="s">
        <v>49</v>
      </c>
      <c r="D36" s="95"/>
    </row>
    <row r="37" ht="16.5" customHeight="1" spans="1:4">
      <c r="A37" s="306" t="s">
        <v>50</v>
      </c>
      <c r="B37" s="154">
        <v>80851851.28</v>
      </c>
      <c r="C37" s="306" t="s">
        <v>51</v>
      </c>
      <c r="D37" s="103">
        <v>80851851.28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31" sqref="A31"/>
    </sheetView>
  </sheetViews>
  <sheetFormatPr defaultColWidth="9.14166666666667" defaultRowHeight="14.25" customHeight="1" outlineLevelCol="5"/>
  <cols>
    <col min="1" max="1" width="32.1416666666667" style="73" customWidth="1"/>
    <col min="2" max="2" width="20.7083333333333" style="73" customWidth="1"/>
    <col min="3" max="3" width="32.1416666666667" style="73" customWidth="1"/>
    <col min="4" max="4" width="27.7083333333333" style="73" customWidth="1"/>
    <col min="5" max="6" width="36.7083333333333" style="73" customWidth="1"/>
    <col min="7" max="16384" width="9.14166666666667" style="73"/>
  </cols>
  <sheetData>
    <row r="1" customHeight="1" spans="1:6">
      <c r="A1" s="74"/>
      <c r="B1" s="74"/>
      <c r="C1" s="74"/>
      <c r="D1" s="74"/>
      <c r="E1" s="74"/>
      <c r="F1" s="74"/>
    </row>
    <row r="2" ht="12" customHeight="1" spans="1:6">
      <c r="A2" s="214">
        <v>1</v>
      </c>
      <c r="B2" s="215">
        <v>0</v>
      </c>
      <c r="C2" s="214">
        <v>1</v>
      </c>
      <c r="D2" s="216"/>
      <c r="E2" s="216"/>
      <c r="F2" s="217" t="s">
        <v>732</v>
      </c>
    </row>
    <row r="3" ht="42" customHeight="1" spans="1:6">
      <c r="A3" s="218" t="str">
        <f>"2025"&amp;"年部门政府性基金预算支出预算表"</f>
        <v>2025年部门政府性基金预算支出预算表</v>
      </c>
      <c r="B3" s="218" t="s">
        <v>733</v>
      </c>
      <c r="C3" s="219"/>
      <c r="D3" s="220"/>
      <c r="E3" s="220"/>
      <c r="F3" s="220"/>
    </row>
    <row r="4" ht="13.5" customHeight="1" spans="1:6">
      <c r="A4" s="78" t="str">
        <f>"单位名称："&amp;""</f>
        <v>单位名称：</v>
      </c>
      <c r="B4" s="78" t="s">
        <v>734</v>
      </c>
      <c r="C4" s="214"/>
      <c r="D4" s="216"/>
      <c r="E4" s="216"/>
      <c r="F4" s="217" t="s">
        <v>1</v>
      </c>
    </row>
    <row r="5" ht="19.5" customHeight="1" spans="1:6">
      <c r="A5" s="221" t="s">
        <v>337</v>
      </c>
      <c r="B5" s="222" t="s">
        <v>73</v>
      </c>
      <c r="C5" s="221" t="s">
        <v>74</v>
      </c>
      <c r="D5" s="84" t="s">
        <v>735</v>
      </c>
      <c r="E5" s="85"/>
      <c r="F5" s="86"/>
    </row>
    <row r="6" ht="18.75" customHeight="1" spans="1:6">
      <c r="A6" s="223"/>
      <c r="B6" s="224"/>
      <c r="C6" s="223"/>
      <c r="D6" s="89" t="s">
        <v>55</v>
      </c>
      <c r="E6" s="84" t="s">
        <v>76</v>
      </c>
      <c r="F6" s="89" t="s">
        <v>77</v>
      </c>
    </row>
    <row r="7" ht="18.75" customHeight="1" spans="1:6">
      <c r="A7" s="140">
        <v>1</v>
      </c>
      <c r="B7" s="225" t="s">
        <v>84</v>
      </c>
      <c r="C7" s="140">
        <v>3</v>
      </c>
      <c r="D7" s="226">
        <v>4</v>
      </c>
      <c r="E7" s="226">
        <v>5</v>
      </c>
      <c r="F7" s="226">
        <v>6</v>
      </c>
    </row>
    <row r="8" ht="21" customHeight="1" spans="1:6">
      <c r="A8" s="128"/>
      <c r="B8" s="128"/>
      <c r="C8" s="128"/>
      <c r="D8" s="154"/>
      <c r="E8" s="154"/>
      <c r="F8" s="154"/>
    </row>
    <row r="9" ht="21" customHeight="1" spans="1:6">
      <c r="A9" s="128"/>
      <c r="B9" s="128"/>
      <c r="C9" s="128"/>
      <c r="D9" s="154"/>
      <c r="E9" s="154"/>
      <c r="F9" s="154"/>
    </row>
    <row r="10" ht="18.75" customHeight="1" spans="1:6">
      <c r="A10" s="227" t="s">
        <v>327</v>
      </c>
      <c r="B10" s="227" t="s">
        <v>327</v>
      </c>
      <c r="C10" s="228" t="s">
        <v>327</v>
      </c>
      <c r="D10" s="154"/>
      <c r="E10" s="154"/>
      <c r="F10" s="154"/>
    </row>
    <row r="11" ht="31" customHeight="1" spans="1:6">
      <c r="A11" s="229" t="s">
        <v>736</v>
      </c>
      <c r="B11" s="229"/>
      <c r="C11" s="229"/>
      <c r="D11" s="229"/>
      <c r="E11" s="229"/>
      <c r="F11" s="229"/>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7"/>
  <sheetViews>
    <sheetView showZeros="0" topLeftCell="B1" workbookViewId="0">
      <pane ySplit="1" topLeftCell="A2" activePane="bottomLeft" state="frozen"/>
      <selection/>
      <selection pane="bottomLeft" activeCell="C25" sqref="C25"/>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56" t="s">
        <v>737</v>
      </c>
      <c r="B1" s="156"/>
      <c r="C1" s="156"/>
      <c r="D1" s="156"/>
      <c r="E1" s="156"/>
      <c r="F1" s="156"/>
      <c r="G1" s="156"/>
      <c r="H1" s="156"/>
      <c r="I1" s="156"/>
      <c r="J1" s="156"/>
      <c r="K1" s="156"/>
      <c r="L1" s="156"/>
      <c r="M1" s="156"/>
      <c r="N1" s="156"/>
      <c r="O1" s="156"/>
      <c r="P1" s="156"/>
      <c r="Q1" s="156"/>
      <c r="R1" s="156"/>
      <c r="S1" s="156"/>
    </row>
    <row r="2" ht="15.75" customHeight="1" spans="2:19">
      <c r="B2" s="158"/>
      <c r="C2" s="158"/>
      <c r="R2" s="211"/>
      <c r="S2" s="211" t="s">
        <v>738</v>
      </c>
    </row>
    <row r="3" ht="41.25" customHeight="1" spans="1:19">
      <c r="A3" s="159" t="str">
        <f>"2025"&amp;"年部门政府采购预算表"</f>
        <v>2025年部门政府采购预算表</v>
      </c>
      <c r="B3" s="160"/>
      <c r="C3" s="160"/>
      <c r="D3" s="195"/>
      <c r="E3" s="195"/>
      <c r="F3" s="195"/>
      <c r="G3" s="195"/>
      <c r="H3" s="195"/>
      <c r="I3" s="195"/>
      <c r="J3" s="195"/>
      <c r="K3" s="195"/>
      <c r="L3" s="195"/>
      <c r="M3" s="160"/>
      <c r="N3" s="195"/>
      <c r="O3" s="195"/>
      <c r="P3" s="160"/>
      <c r="Q3" s="195"/>
      <c r="R3" s="160"/>
      <c r="S3" s="160"/>
    </row>
    <row r="4" ht="18.75" customHeight="1" spans="1:19">
      <c r="A4" s="196" t="str">
        <f>"单位名称："&amp;"昆明市晋宁区上蒜镇人民政府"</f>
        <v>单位名称：昆明市晋宁区上蒜镇人民政府</v>
      </c>
      <c r="B4" s="197"/>
      <c r="C4" s="197"/>
      <c r="D4" s="198"/>
      <c r="E4" s="198"/>
      <c r="F4" s="198"/>
      <c r="G4" s="198"/>
      <c r="H4" s="198"/>
      <c r="I4" s="198"/>
      <c r="J4" s="198"/>
      <c r="K4" s="198"/>
      <c r="L4" s="198"/>
      <c r="R4" s="212"/>
      <c r="S4" s="213" t="s">
        <v>1</v>
      </c>
    </row>
    <row r="5" ht="15.75" customHeight="1" spans="1:19">
      <c r="A5" s="164" t="s">
        <v>336</v>
      </c>
      <c r="B5" s="165" t="s">
        <v>337</v>
      </c>
      <c r="C5" s="165" t="s">
        <v>739</v>
      </c>
      <c r="D5" s="166" t="s">
        <v>740</v>
      </c>
      <c r="E5" s="166" t="s">
        <v>741</v>
      </c>
      <c r="F5" s="166" t="s">
        <v>742</v>
      </c>
      <c r="G5" s="166" t="s">
        <v>743</v>
      </c>
      <c r="H5" s="166" t="s">
        <v>744</v>
      </c>
      <c r="I5" s="183" t="s">
        <v>344</v>
      </c>
      <c r="J5" s="183"/>
      <c r="K5" s="183"/>
      <c r="L5" s="183"/>
      <c r="M5" s="184"/>
      <c r="N5" s="183"/>
      <c r="O5" s="183"/>
      <c r="P5" s="191"/>
      <c r="Q5" s="183"/>
      <c r="R5" s="184"/>
      <c r="S5" s="192"/>
    </row>
    <row r="6" ht="17.25" customHeight="1" spans="1:19">
      <c r="A6" s="167"/>
      <c r="B6" s="168"/>
      <c r="C6" s="168"/>
      <c r="D6" s="169"/>
      <c r="E6" s="169"/>
      <c r="F6" s="169"/>
      <c r="G6" s="169"/>
      <c r="H6" s="169"/>
      <c r="I6" s="169" t="s">
        <v>55</v>
      </c>
      <c r="J6" s="169" t="s">
        <v>58</v>
      </c>
      <c r="K6" s="169" t="s">
        <v>745</v>
      </c>
      <c r="L6" s="169" t="s">
        <v>746</v>
      </c>
      <c r="M6" s="185" t="s">
        <v>747</v>
      </c>
      <c r="N6" s="186" t="s">
        <v>748</v>
      </c>
      <c r="O6" s="186"/>
      <c r="P6" s="193"/>
      <c r="Q6" s="186"/>
      <c r="R6" s="194"/>
      <c r="S6" s="171"/>
    </row>
    <row r="7" ht="54" customHeight="1" spans="1:19">
      <c r="A7" s="170"/>
      <c r="B7" s="171"/>
      <c r="C7" s="171"/>
      <c r="D7" s="172"/>
      <c r="E7" s="172"/>
      <c r="F7" s="172"/>
      <c r="G7" s="172"/>
      <c r="H7" s="172"/>
      <c r="I7" s="172"/>
      <c r="J7" s="172" t="s">
        <v>57</v>
      </c>
      <c r="K7" s="172"/>
      <c r="L7" s="172"/>
      <c r="M7" s="187"/>
      <c r="N7" s="172" t="s">
        <v>57</v>
      </c>
      <c r="O7" s="172" t="s">
        <v>64</v>
      </c>
      <c r="P7" s="171" t="s">
        <v>65</v>
      </c>
      <c r="Q7" s="172" t="s">
        <v>66</v>
      </c>
      <c r="R7" s="187" t="s">
        <v>67</v>
      </c>
      <c r="S7" s="171" t="s">
        <v>68</v>
      </c>
    </row>
    <row r="8" ht="18" customHeight="1" spans="1:19">
      <c r="A8" s="199">
        <v>1</v>
      </c>
      <c r="B8" s="199" t="s">
        <v>84</v>
      </c>
      <c r="C8" s="200">
        <v>3</v>
      </c>
      <c r="D8" s="200">
        <v>4</v>
      </c>
      <c r="E8" s="199">
        <v>5</v>
      </c>
      <c r="F8" s="199">
        <v>6</v>
      </c>
      <c r="G8" s="199">
        <v>7</v>
      </c>
      <c r="H8" s="199">
        <v>8</v>
      </c>
      <c r="I8" s="199">
        <v>9</v>
      </c>
      <c r="J8" s="199">
        <v>10</v>
      </c>
      <c r="K8" s="199">
        <v>11</v>
      </c>
      <c r="L8" s="199">
        <v>12</v>
      </c>
      <c r="M8" s="199">
        <v>13</v>
      </c>
      <c r="N8" s="199">
        <v>14</v>
      </c>
      <c r="O8" s="199">
        <v>15</v>
      </c>
      <c r="P8" s="199">
        <v>16</v>
      </c>
      <c r="Q8" s="199">
        <v>17</v>
      </c>
      <c r="R8" s="199">
        <v>18</v>
      </c>
      <c r="S8" s="199">
        <v>19</v>
      </c>
    </row>
    <row r="9" ht="18" customHeight="1" spans="1:19">
      <c r="A9" s="201" t="s">
        <v>70</v>
      </c>
      <c r="B9" s="202" t="s">
        <v>70</v>
      </c>
      <c r="C9" s="175" t="s">
        <v>444</v>
      </c>
      <c r="D9" s="176" t="s">
        <v>444</v>
      </c>
      <c r="E9" s="176" t="s">
        <v>749</v>
      </c>
      <c r="F9" s="203" t="s">
        <v>565</v>
      </c>
      <c r="G9" s="204">
        <v>1</v>
      </c>
      <c r="H9" s="103">
        <v>1800000</v>
      </c>
      <c r="I9" s="103">
        <v>1800000</v>
      </c>
      <c r="J9" s="103">
        <v>1800000</v>
      </c>
      <c r="K9" s="199"/>
      <c r="L9" s="199"/>
      <c r="M9" s="199"/>
      <c r="N9" s="199"/>
      <c r="O9" s="199"/>
      <c r="P9" s="199"/>
      <c r="Q9" s="199"/>
      <c r="R9" s="199"/>
      <c r="S9" s="199"/>
    </row>
    <row r="10" ht="18" customHeight="1" spans="1:19">
      <c r="A10" s="201" t="s">
        <v>70</v>
      </c>
      <c r="B10" s="202" t="s">
        <v>70</v>
      </c>
      <c r="C10" s="175" t="s">
        <v>446</v>
      </c>
      <c r="D10" s="176" t="s">
        <v>750</v>
      </c>
      <c r="E10" s="176" t="s">
        <v>751</v>
      </c>
      <c r="F10" s="203" t="s">
        <v>565</v>
      </c>
      <c r="G10" s="204">
        <v>100</v>
      </c>
      <c r="H10" s="103">
        <v>16000</v>
      </c>
      <c r="I10" s="103">
        <v>16000</v>
      </c>
      <c r="J10" s="103">
        <v>16000</v>
      </c>
      <c r="K10" s="199"/>
      <c r="L10" s="199"/>
      <c r="M10" s="199"/>
      <c r="N10" s="199"/>
      <c r="O10" s="199"/>
      <c r="P10" s="199"/>
      <c r="Q10" s="199"/>
      <c r="R10" s="199"/>
      <c r="S10" s="199"/>
    </row>
    <row r="11" ht="18" customHeight="1" spans="1:19">
      <c r="A11" s="201" t="s">
        <v>70</v>
      </c>
      <c r="B11" s="202" t="s">
        <v>70</v>
      </c>
      <c r="C11" s="175" t="s">
        <v>448</v>
      </c>
      <c r="D11" s="176" t="s">
        <v>752</v>
      </c>
      <c r="E11" s="176" t="s">
        <v>753</v>
      </c>
      <c r="F11" s="203" t="s">
        <v>754</v>
      </c>
      <c r="G11" s="204">
        <v>1</v>
      </c>
      <c r="H11" s="103">
        <v>547200</v>
      </c>
      <c r="I11" s="103">
        <v>182400</v>
      </c>
      <c r="J11" s="103">
        <v>182400</v>
      </c>
      <c r="K11" s="199"/>
      <c r="L11" s="199"/>
      <c r="M11" s="199"/>
      <c r="N11" s="199"/>
      <c r="O11" s="199"/>
      <c r="P11" s="199"/>
      <c r="Q11" s="199"/>
      <c r="R11" s="199"/>
      <c r="S11" s="199"/>
    </row>
    <row r="12" ht="18" customHeight="1" spans="1:19">
      <c r="A12" s="201" t="s">
        <v>70</v>
      </c>
      <c r="B12" s="202" t="s">
        <v>70</v>
      </c>
      <c r="C12" s="175" t="s">
        <v>385</v>
      </c>
      <c r="D12" s="176" t="s">
        <v>755</v>
      </c>
      <c r="E12" s="176" t="s">
        <v>756</v>
      </c>
      <c r="F12" s="203" t="s">
        <v>565</v>
      </c>
      <c r="G12" s="204">
        <v>1</v>
      </c>
      <c r="H12" s="103"/>
      <c r="I12" s="103">
        <v>99000</v>
      </c>
      <c r="J12" s="103">
        <v>99000</v>
      </c>
      <c r="K12" s="199"/>
      <c r="L12" s="199"/>
      <c r="M12" s="199"/>
      <c r="N12" s="199"/>
      <c r="O12" s="199"/>
      <c r="P12" s="199"/>
      <c r="Q12" s="199"/>
      <c r="R12" s="199"/>
      <c r="S12" s="199"/>
    </row>
    <row r="13" ht="18" customHeight="1" spans="1:19">
      <c r="A13" s="201" t="s">
        <v>70</v>
      </c>
      <c r="B13" s="202" t="s">
        <v>70</v>
      </c>
      <c r="C13" s="175" t="s">
        <v>385</v>
      </c>
      <c r="D13" s="176" t="s">
        <v>757</v>
      </c>
      <c r="E13" s="176" t="s">
        <v>758</v>
      </c>
      <c r="F13" s="203" t="s">
        <v>565</v>
      </c>
      <c r="G13" s="204">
        <v>1</v>
      </c>
      <c r="H13" s="103"/>
      <c r="I13" s="103">
        <v>69000</v>
      </c>
      <c r="J13" s="103">
        <v>69000</v>
      </c>
      <c r="K13" s="199"/>
      <c r="L13" s="199"/>
      <c r="M13" s="199"/>
      <c r="N13" s="199"/>
      <c r="O13" s="199"/>
      <c r="P13" s="199"/>
      <c r="Q13" s="199"/>
      <c r="R13" s="199"/>
      <c r="S13" s="199"/>
    </row>
    <row r="14" ht="18" customHeight="1" spans="1:19">
      <c r="A14" s="201" t="s">
        <v>70</v>
      </c>
      <c r="B14" s="202" t="s">
        <v>70</v>
      </c>
      <c r="C14" s="175" t="s">
        <v>385</v>
      </c>
      <c r="D14" s="176" t="s">
        <v>759</v>
      </c>
      <c r="E14" s="176" t="s">
        <v>760</v>
      </c>
      <c r="F14" s="203" t="s">
        <v>565</v>
      </c>
      <c r="G14" s="204">
        <v>1</v>
      </c>
      <c r="H14" s="103"/>
      <c r="I14" s="103">
        <v>32000</v>
      </c>
      <c r="J14" s="103">
        <v>32000</v>
      </c>
      <c r="K14" s="199"/>
      <c r="L14" s="199"/>
      <c r="M14" s="199"/>
      <c r="N14" s="199"/>
      <c r="O14" s="199"/>
      <c r="P14" s="199"/>
      <c r="Q14" s="199"/>
      <c r="R14" s="199"/>
      <c r="S14" s="199"/>
    </row>
    <row r="15" ht="21" customHeight="1" spans="1:19">
      <c r="A15" s="177" t="s">
        <v>327</v>
      </c>
      <c r="B15" s="178"/>
      <c r="C15" s="178"/>
      <c r="D15" s="179"/>
      <c r="E15" s="179"/>
      <c r="F15" s="179"/>
      <c r="G15" s="205"/>
      <c r="H15" s="95">
        <f>SUM(H9:H14)</f>
        <v>2363200</v>
      </c>
      <c r="I15" s="95">
        <f>SUM(I9:I14)</f>
        <v>2198400</v>
      </c>
      <c r="J15" s="95">
        <f>SUM(J9:J14)</f>
        <v>2198400</v>
      </c>
      <c r="K15" s="95"/>
      <c r="L15" s="95"/>
      <c r="M15" s="95"/>
      <c r="N15" s="95"/>
      <c r="O15" s="95"/>
      <c r="P15" s="95"/>
      <c r="Q15" s="95"/>
      <c r="R15" s="95"/>
      <c r="S15" s="95"/>
    </row>
    <row r="16" ht="21" customHeight="1" spans="1:19">
      <c r="A16" s="206" t="s">
        <v>761</v>
      </c>
      <c r="B16" s="207"/>
      <c r="C16" s="207"/>
      <c r="D16" s="206"/>
      <c r="E16" s="206"/>
      <c r="F16" s="206"/>
      <c r="G16" s="208"/>
      <c r="H16" s="209"/>
      <c r="I16" s="209"/>
      <c r="J16" s="209"/>
      <c r="K16" s="209"/>
      <c r="L16" s="209"/>
      <c r="M16" s="209"/>
      <c r="N16" s="209"/>
      <c r="O16" s="209"/>
      <c r="P16" s="209"/>
      <c r="Q16" s="209"/>
      <c r="R16" s="209"/>
      <c r="S16" s="209"/>
    </row>
    <row r="17" customHeight="1" spans="1:17">
      <c r="A17" s="210" t="s">
        <v>762</v>
      </c>
      <c r="B17" s="210"/>
      <c r="C17" s="210"/>
      <c r="D17" s="210"/>
      <c r="E17" s="210"/>
      <c r="F17" s="210"/>
      <c r="G17" s="210"/>
      <c r="H17" s="210"/>
      <c r="I17" s="210"/>
      <c r="J17" s="210"/>
      <c r="K17" s="210"/>
      <c r="L17" s="210"/>
      <c r="M17" s="210"/>
      <c r="N17" s="210"/>
      <c r="O17" s="210"/>
      <c r="P17" s="210"/>
      <c r="Q17" s="210"/>
    </row>
  </sheetData>
  <mergeCells count="20">
    <mergeCell ref="A3:S3"/>
    <mergeCell ref="A4:H4"/>
    <mergeCell ref="I5:S5"/>
    <mergeCell ref="N6:S6"/>
    <mergeCell ref="A15:G15"/>
    <mergeCell ref="A16:S16"/>
    <mergeCell ref="A17:Q17"/>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topLeftCell="G1" workbookViewId="0">
      <pane ySplit="1" topLeftCell="A2" activePane="bottomLeft" state="frozen"/>
      <selection/>
      <selection pane="bottomLeft" activeCell="I20" sqref="I2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56"/>
      <c r="B1" s="156"/>
      <c r="C1" s="156"/>
      <c r="D1" s="156"/>
      <c r="E1" s="156"/>
      <c r="F1" s="156"/>
      <c r="G1" s="156"/>
      <c r="H1" s="156"/>
      <c r="I1" s="156"/>
      <c r="J1" s="156"/>
      <c r="K1" s="156"/>
      <c r="L1" s="156"/>
      <c r="M1" s="156"/>
      <c r="N1" s="156"/>
      <c r="O1" s="156"/>
      <c r="P1" s="156"/>
      <c r="Q1" s="156"/>
      <c r="R1" s="156"/>
      <c r="S1" s="156"/>
      <c r="T1" s="156"/>
    </row>
    <row r="2" ht="16.5" customHeight="1" spans="1:20">
      <c r="A2" s="157"/>
      <c r="B2" s="158"/>
      <c r="C2" s="158"/>
      <c r="D2" s="158"/>
      <c r="E2" s="158"/>
      <c r="F2" s="158"/>
      <c r="G2" s="158"/>
      <c r="H2" s="157"/>
      <c r="I2" s="157"/>
      <c r="J2" s="157"/>
      <c r="K2" s="157"/>
      <c r="L2" s="157"/>
      <c r="M2" s="157"/>
      <c r="N2" s="180"/>
      <c r="O2" s="157"/>
      <c r="P2" s="157"/>
      <c r="Q2" s="158"/>
      <c r="R2" s="157"/>
      <c r="S2" s="189"/>
      <c r="T2" s="189" t="s">
        <v>763</v>
      </c>
    </row>
    <row r="3" ht="41.25" customHeight="1" spans="1:20">
      <c r="A3" s="159" t="str">
        <f>"2025"&amp;"年部门政府购买服务预算表"</f>
        <v>2025年部门政府购买服务预算表</v>
      </c>
      <c r="B3" s="160"/>
      <c r="C3" s="160"/>
      <c r="D3" s="160"/>
      <c r="E3" s="160"/>
      <c r="F3" s="160"/>
      <c r="G3" s="160"/>
      <c r="H3" s="161"/>
      <c r="I3" s="161"/>
      <c r="J3" s="161"/>
      <c r="K3" s="161"/>
      <c r="L3" s="161"/>
      <c r="M3" s="161"/>
      <c r="N3" s="181"/>
      <c r="O3" s="161"/>
      <c r="P3" s="161"/>
      <c r="Q3" s="160"/>
      <c r="R3" s="161"/>
      <c r="S3" s="181"/>
      <c r="T3" s="160"/>
    </row>
    <row r="4" ht="22.5" customHeight="1" spans="1:20">
      <c r="A4" s="162" t="str">
        <f>"单位名称："&amp;""</f>
        <v>单位名称：</v>
      </c>
      <c r="B4" s="163"/>
      <c r="C4" s="163"/>
      <c r="D4" s="163"/>
      <c r="E4" s="163"/>
      <c r="F4" s="163"/>
      <c r="G4" s="163"/>
      <c r="H4" s="162"/>
      <c r="I4" s="162"/>
      <c r="J4" s="182"/>
      <c r="K4" s="182"/>
      <c r="L4" s="182"/>
      <c r="M4" s="182"/>
      <c r="N4" s="180"/>
      <c r="O4" s="157"/>
      <c r="P4" s="157"/>
      <c r="Q4" s="158"/>
      <c r="R4" s="157"/>
      <c r="S4" s="190"/>
      <c r="T4" s="189" t="s">
        <v>1</v>
      </c>
    </row>
    <row r="5" ht="24" customHeight="1" spans="1:20">
      <c r="A5" s="164" t="s">
        <v>336</v>
      </c>
      <c r="B5" s="165" t="s">
        <v>337</v>
      </c>
      <c r="C5" s="165" t="s">
        <v>739</v>
      </c>
      <c r="D5" s="165" t="s">
        <v>764</v>
      </c>
      <c r="E5" s="165" t="s">
        <v>765</v>
      </c>
      <c r="F5" s="165" t="s">
        <v>766</v>
      </c>
      <c r="G5" s="165" t="s">
        <v>767</v>
      </c>
      <c r="H5" s="166" t="s">
        <v>768</v>
      </c>
      <c r="I5" s="166" t="s">
        <v>769</v>
      </c>
      <c r="J5" s="183" t="s">
        <v>344</v>
      </c>
      <c r="K5" s="183"/>
      <c r="L5" s="183"/>
      <c r="M5" s="183"/>
      <c r="N5" s="184"/>
      <c r="O5" s="183"/>
      <c r="P5" s="183"/>
      <c r="Q5" s="191"/>
      <c r="R5" s="183"/>
      <c r="S5" s="184"/>
      <c r="T5" s="192"/>
    </row>
    <row r="6" ht="24" customHeight="1" spans="1:20">
      <c r="A6" s="167"/>
      <c r="B6" s="168"/>
      <c r="C6" s="168"/>
      <c r="D6" s="168"/>
      <c r="E6" s="168"/>
      <c r="F6" s="168"/>
      <c r="G6" s="168"/>
      <c r="H6" s="169"/>
      <c r="I6" s="169"/>
      <c r="J6" s="169" t="s">
        <v>55</v>
      </c>
      <c r="K6" s="169" t="s">
        <v>58</v>
      </c>
      <c r="L6" s="169" t="s">
        <v>745</v>
      </c>
      <c r="M6" s="169" t="s">
        <v>746</v>
      </c>
      <c r="N6" s="185" t="s">
        <v>747</v>
      </c>
      <c r="O6" s="186" t="s">
        <v>748</v>
      </c>
      <c r="P6" s="186"/>
      <c r="Q6" s="193"/>
      <c r="R6" s="186"/>
      <c r="S6" s="194"/>
      <c r="T6" s="171"/>
    </row>
    <row r="7" ht="54" customHeight="1" spans="1:20">
      <c r="A7" s="170"/>
      <c r="B7" s="171"/>
      <c r="C7" s="171"/>
      <c r="D7" s="171"/>
      <c r="E7" s="171"/>
      <c r="F7" s="171"/>
      <c r="G7" s="171"/>
      <c r="H7" s="172"/>
      <c r="I7" s="172"/>
      <c r="J7" s="172"/>
      <c r="K7" s="172" t="s">
        <v>57</v>
      </c>
      <c r="L7" s="172"/>
      <c r="M7" s="172"/>
      <c r="N7" s="187"/>
      <c r="O7" s="172" t="s">
        <v>57</v>
      </c>
      <c r="P7" s="172" t="s">
        <v>64</v>
      </c>
      <c r="Q7" s="171" t="s">
        <v>65</v>
      </c>
      <c r="R7" s="172" t="s">
        <v>66</v>
      </c>
      <c r="S7" s="187" t="s">
        <v>67</v>
      </c>
      <c r="T7" s="171" t="s">
        <v>68</v>
      </c>
    </row>
    <row r="8" ht="17.25" customHeight="1" spans="1:20">
      <c r="A8" s="173">
        <v>1</v>
      </c>
      <c r="B8" s="171">
        <v>2</v>
      </c>
      <c r="C8" s="173">
        <v>3</v>
      </c>
      <c r="D8" s="173">
        <v>4</v>
      </c>
      <c r="E8" s="171">
        <v>5</v>
      </c>
      <c r="F8" s="173">
        <v>6</v>
      </c>
      <c r="G8" s="173">
        <v>7</v>
      </c>
      <c r="H8" s="171">
        <v>8</v>
      </c>
      <c r="I8" s="173">
        <v>9</v>
      </c>
      <c r="J8" s="173">
        <v>10</v>
      </c>
      <c r="K8" s="171">
        <v>11</v>
      </c>
      <c r="L8" s="173">
        <v>12</v>
      </c>
      <c r="M8" s="173">
        <v>13</v>
      </c>
      <c r="N8" s="171">
        <v>14</v>
      </c>
      <c r="O8" s="173">
        <v>15</v>
      </c>
      <c r="P8" s="173">
        <v>16</v>
      </c>
      <c r="Q8" s="171">
        <v>17</v>
      </c>
      <c r="R8" s="173">
        <v>18</v>
      </c>
      <c r="S8" s="173">
        <v>19</v>
      </c>
      <c r="T8" s="173">
        <v>20</v>
      </c>
    </row>
    <row r="9" ht="21" customHeight="1" spans="1:20">
      <c r="A9" s="174"/>
      <c r="B9" s="175"/>
      <c r="C9" s="175"/>
      <c r="D9" s="175"/>
      <c r="E9" s="175"/>
      <c r="F9" s="175"/>
      <c r="G9" s="175"/>
      <c r="H9" s="176"/>
      <c r="I9" s="176"/>
      <c r="J9" s="95"/>
      <c r="K9" s="95"/>
      <c r="L9" s="95"/>
      <c r="M9" s="95"/>
      <c r="N9" s="95"/>
      <c r="O9" s="95"/>
      <c r="P9" s="95"/>
      <c r="Q9" s="95"/>
      <c r="R9" s="95"/>
      <c r="S9" s="95"/>
      <c r="T9" s="95"/>
    </row>
    <row r="10" ht="21" customHeight="1" spans="1:20">
      <c r="A10" s="177" t="s">
        <v>327</v>
      </c>
      <c r="B10" s="178"/>
      <c r="C10" s="178"/>
      <c r="D10" s="178"/>
      <c r="E10" s="178"/>
      <c r="F10" s="178"/>
      <c r="G10" s="178"/>
      <c r="H10" s="179"/>
      <c r="I10" s="188"/>
      <c r="J10" s="95"/>
      <c r="K10" s="95"/>
      <c r="L10" s="95"/>
      <c r="M10" s="95"/>
      <c r="N10" s="95"/>
      <c r="O10" s="95"/>
      <c r="P10" s="95"/>
      <c r="Q10" s="95"/>
      <c r="R10" s="95"/>
      <c r="S10" s="95"/>
      <c r="T10" s="95"/>
    </row>
    <row r="11" customHeight="1" spans="7:24">
      <c r="G11" s="143" t="s">
        <v>770</v>
      </c>
      <c r="H11" s="143"/>
      <c r="I11" s="143"/>
      <c r="J11" s="143"/>
      <c r="K11" s="143"/>
      <c r="L11" s="143"/>
      <c r="M11" s="143"/>
      <c r="N11" s="143"/>
      <c r="O11" s="143"/>
      <c r="P11" s="143"/>
      <c r="Q11" s="143"/>
      <c r="R11" s="143"/>
      <c r="S11" s="143"/>
      <c r="T11" s="143"/>
      <c r="U11" s="143"/>
      <c r="V11" s="143"/>
      <c r="W11" s="143"/>
      <c r="X11" s="143"/>
    </row>
  </sheetData>
  <mergeCells count="19">
    <mergeCell ref="A3:T3"/>
    <mergeCell ref="J5:T5"/>
    <mergeCell ref="O6:T6"/>
    <mergeCell ref="A10:I10"/>
    <mergeCell ref="G11:X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E22" sqref="E22"/>
    </sheetView>
  </sheetViews>
  <sheetFormatPr defaultColWidth="9.15" defaultRowHeight="14.25" customHeight="1" outlineLevelCol="4"/>
  <cols>
    <col min="1" max="1" width="44.25" style="73" customWidth="1"/>
    <col min="2" max="5" width="20" style="73" customWidth="1"/>
    <col min="6" max="16384" width="9.15" style="73"/>
  </cols>
  <sheetData>
    <row r="1" s="73" customFormat="1" customHeight="1" spans="1:5">
      <c r="A1" s="74"/>
      <c r="B1" s="74"/>
      <c r="C1" s="74"/>
      <c r="D1" s="74"/>
      <c r="E1" s="74"/>
    </row>
    <row r="2" s="73" customFormat="1" ht="17.25" customHeight="1" spans="4:5">
      <c r="D2" s="145"/>
      <c r="E2" s="76" t="s">
        <v>771</v>
      </c>
    </row>
    <row r="3" s="73" customFormat="1" ht="41.25" customHeight="1" spans="1:5">
      <c r="A3" s="146" t="str">
        <f>"2025"&amp;"年对下转移支付预算表"</f>
        <v>2025年对下转移支付预算表</v>
      </c>
      <c r="B3" s="77"/>
      <c r="C3" s="77"/>
      <c r="D3" s="77"/>
      <c r="E3" s="138"/>
    </row>
    <row r="4" s="73" customFormat="1" ht="18" customHeight="1" spans="1:5">
      <c r="A4" s="147" t="s">
        <v>772</v>
      </c>
      <c r="B4" s="148"/>
      <c r="C4" s="148"/>
      <c r="D4" s="149"/>
      <c r="E4" s="81" t="s">
        <v>1</v>
      </c>
    </row>
    <row r="5" s="73" customFormat="1" ht="19.5" customHeight="1" spans="1:5">
      <c r="A5" s="89" t="s">
        <v>773</v>
      </c>
      <c r="B5" s="84" t="s">
        <v>344</v>
      </c>
      <c r="C5" s="85"/>
      <c r="D5" s="85"/>
      <c r="E5" s="150" t="s">
        <v>774</v>
      </c>
    </row>
    <row r="6" s="73" customFormat="1" ht="40.5" customHeight="1" spans="1:5">
      <c r="A6" s="92"/>
      <c r="B6" s="100" t="s">
        <v>55</v>
      </c>
      <c r="C6" s="83" t="s">
        <v>58</v>
      </c>
      <c r="D6" s="151" t="s">
        <v>745</v>
      </c>
      <c r="E6" s="150"/>
    </row>
    <row r="7" s="73" customFormat="1" ht="19.5" customHeight="1" spans="1:5">
      <c r="A7" s="93">
        <v>1</v>
      </c>
      <c r="B7" s="93">
        <v>2</v>
      </c>
      <c r="C7" s="93">
        <v>3</v>
      </c>
      <c r="D7" s="152">
        <v>4</v>
      </c>
      <c r="E7" s="153">
        <v>24</v>
      </c>
    </row>
    <row r="8" s="73" customFormat="1" ht="19.5" customHeight="1" spans="1:5">
      <c r="A8" s="101"/>
      <c r="B8" s="154"/>
      <c r="C8" s="154"/>
      <c r="D8" s="154"/>
      <c r="E8" s="154"/>
    </row>
    <row r="9" s="73" customFormat="1" ht="19.5" customHeight="1" spans="1:5">
      <c r="A9" s="141"/>
      <c r="B9" s="154"/>
      <c r="C9" s="154"/>
      <c r="D9" s="154"/>
      <c r="E9" s="154"/>
    </row>
    <row r="10" s="73" customFormat="1" ht="34" customHeight="1" spans="1:1">
      <c r="A10" s="155" t="s">
        <v>775</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E24" sqref="E24"/>
    </sheetView>
  </sheetViews>
  <sheetFormatPr defaultColWidth="9.14166666666667" defaultRowHeight="12" customHeight="1"/>
  <cols>
    <col min="1" max="1" width="55.375" style="73" customWidth="1"/>
    <col min="2" max="2" width="29" style="73" customWidth="1"/>
    <col min="3" max="5" width="23.575" style="73" customWidth="1"/>
    <col min="6" max="6" width="11.2833333333333" style="73" customWidth="1"/>
    <col min="7" max="7" width="25.1416666666667" style="73" customWidth="1"/>
    <col min="8" max="8" width="15.575" style="73" customWidth="1"/>
    <col min="9" max="9" width="13.425" style="73" customWidth="1"/>
    <col min="10" max="10" width="18.85" style="73" customWidth="1"/>
    <col min="11" max="16384" width="9.14166666666667" style="73"/>
  </cols>
  <sheetData>
    <row r="1" customHeight="1" spans="1:10">
      <c r="A1" s="74"/>
      <c r="B1" s="74"/>
      <c r="C1" s="74"/>
      <c r="D1" s="74"/>
      <c r="E1" s="74"/>
      <c r="F1" s="74"/>
      <c r="G1" s="74"/>
      <c r="H1" s="74"/>
      <c r="I1" s="74"/>
      <c r="J1" s="74"/>
    </row>
    <row r="2" ht="16.5" customHeight="1" spans="10:10">
      <c r="J2" s="76" t="s">
        <v>776</v>
      </c>
    </row>
    <row r="3" ht="41.25" customHeight="1" spans="1:10">
      <c r="A3" s="137" t="str">
        <f>"2025"&amp;"年对下转移支付绩效目标表"</f>
        <v>2025年对下转移支付绩效目标表</v>
      </c>
      <c r="B3" s="77"/>
      <c r="C3" s="77"/>
      <c r="D3" s="77"/>
      <c r="E3" s="77"/>
      <c r="F3" s="138"/>
      <c r="G3" s="77"/>
      <c r="H3" s="138"/>
      <c r="I3" s="138"/>
      <c r="J3" s="77"/>
    </row>
    <row r="4" ht="17.25" customHeight="1" spans="1:1">
      <c r="A4" s="78" t="str">
        <f>"单位名称："&amp;""</f>
        <v>单位名称：</v>
      </c>
    </row>
    <row r="5" ht="44.25" customHeight="1" spans="1:10">
      <c r="A5" s="139" t="s">
        <v>773</v>
      </c>
      <c r="B5" s="139" t="s">
        <v>476</v>
      </c>
      <c r="C5" s="139" t="s">
        <v>477</v>
      </c>
      <c r="D5" s="139" t="s">
        <v>478</v>
      </c>
      <c r="E5" s="139" t="s">
        <v>479</v>
      </c>
      <c r="F5" s="140" t="s">
        <v>480</v>
      </c>
      <c r="G5" s="139" t="s">
        <v>481</v>
      </c>
      <c r="H5" s="140" t="s">
        <v>482</v>
      </c>
      <c r="I5" s="140" t="s">
        <v>483</v>
      </c>
      <c r="J5" s="139" t="s">
        <v>484</v>
      </c>
    </row>
    <row r="6" ht="14.25" customHeight="1" spans="1:10">
      <c r="A6" s="139">
        <v>1</v>
      </c>
      <c r="B6" s="139">
        <v>2</v>
      </c>
      <c r="C6" s="139">
        <v>3</v>
      </c>
      <c r="D6" s="139">
        <v>4</v>
      </c>
      <c r="E6" s="139">
        <v>5</v>
      </c>
      <c r="F6" s="140">
        <v>6</v>
      </c>
      <c r="G6" s="139">
        <v>7</v>
      </c>
      <c r="H6" s="140">
        <v>8</v>
      </c>
      <c r="I6" s="140">
        <v>9</v>
      </c>
      <c r="J6" s="139">
        <v>10</v>
      </c>
    </row>
    <row r="7" ht="42" customHeight="1" spans="1:10">
      <c r="A7" s="101"/>
      <c r="B7" s="141"/>
      <c r="C7" s="141"/>
      <c r="D7" s="141"/>
      <c r="E7" s="123"/>
      <c r="F7" s="142"/>
      <c r="G7" s="123"/>
      <c r="H7" s="142"/>
      <c r="I7" s="142"/>
      <c r="J7" s="123"/>
    </row>
    <row r="8" ht="42" customHeight="1" spans="1:10">
      <c r="A8" s="101"/>
      <c r="B8" s="128"/>
      <c r="C8" s="128"/>
      <c r="D8" s="128"/>
      <c r="E8" s="101"/>
      <c r="F8" s="128"/>
      <c r="G8" s="101"/>
      <c r="H8" s="128"/>
      <c r="I8" s="128"/>
      <c r="J8" s="101"/>
    </row>
    <row r="9" ht="45" customHeight="1" spans="1:3">
      <c r="A9" s="143" t="s">
        <v>777</v>
      </c>
      <c r="B9" s="144"/>
      <c r="C9" s="144"/>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topLeftCell="C1" workbookViewId="0">
      <pane ySplit="1" topLeftCell="A2" activePane="bottomLeft" state="frozen"/>
      <selection/>
      <selection pane="bottomLeft" activeCell="I13" sqref="I13"/>
    </sheetView>
  </sheetViews>
  <sheetFormatPr defaultColWidth="10.425" defaultRowHeight="14.25" customHeight="1"/>
  <cols>
    <col min="1" max="3" width="33.7083333333333" style="73" customWidth="1"/>
    <col min="4" max="4" width="45.575" style="73" customWidth="1"/>
    <col min="5" max="5" width="27.575" style="73" customWidth="1"/>
    <col min="6" max="6" width="21.7083333333333" style="73" customWidth="1"/>
    <col min="7" max="9" width="26.2833333333333" style="73" customWidth="1"/>
    <col min="10" max="16384" width="10.425" style="73"/>
  </cols>
  <sheetData>
    <row r="1" customHeight="1" spans="1:9">
      <c r="A1" s="74"/>
      <c r="B1" s="74"/>
      <c r="C1" s="74"/>
      <c r="D1" s="74"/>
      <c r="E1" s="74"/>
      <c r="F1" s="74"/>
      <c r="G1" s="74"/>
      <c r="H1" s="74"/>
      <c r="I1" s="74"/>
    </row>
    <row r="2" customHeight="1" spans="1:9">
      <c r="A2" s="111" t="s">
        <v>778</v>
      </c>
      <c r="B2" s="112"/>
      <c r="C2" s="112"/>
      <c r="D2" s="113"/>
      <c r="E2" s="113"/>
      <c r="F2" s="113"/>
      <c r="G2" s="112"/>
      <c r="H2" s="112"/>
      <c r="I2" s="113"/>
    </row>
    <row r="3" ht="41.25" customHeight="1" spans="1:9">
      <c r="A3" s="114" t="str">
        <f>"2025"&amp;"年新增资产配置预算表"</f>
        <v>2025年新增资产配置预算表</v>
      </c>
      <c r="B3" s="115"/>
      <c r="C3" s="115"/>
      <c r="D3" s="116"/>
      <c r="E3" s="116"/>
      <c r="F3" s="116"/>
      <c r="G3" s="115"/>
      <c r="H3" s="115"/>
      <c r="I3" s="116"/>
    </row>
    <row r="4" customHeight="1" spans="1:9">
      <c r="A4" s="117" t="str">
        <f>"单位名称："&amp;"昆明市晋宁区上蒜镇人民政府"</f>
        <v>单位名称：昆明市晋宁区上蒜镇人民政府</v>
      </c>
      <c r="B4" s="118"/>
      <c r="C4" s="118"/>
      <c r="D4" s="119"/>
      <c r="F4" s="116"/>
      <c r="G4" s="115"/>
      <c r="H4" s="115"/>
      <c r="I4" s="136" t="s">
        <v>1</v>
      </c>
    </row>
    <row r="5" ht="28.5" customHeight="1" spans="1:9">
      <c r="A5" s="120" t="s">
        <v>336</v>
      </c>
      <c r="B5" s="108" t="s">
        <v>337</v>
      </c>
      <c r="C5" s="120" t="s">
        <v>779</v>
      </c>
      <c r="D5" s="120" t="s">
        <v>780</v>
      </c>
      <c r="E5" s="120" t="s">
        <v>781</v>
      </c>
      <c r="F5" s="120" t="s">
        <v>782</v>
      </c>
      <c r="G5" s="108" t="s">
        <v>783</v>
      </c>
      <c r="H5" s="108"/>
      <c r="I5" s="120"/>
    </row>
    <row r="6" ht="21" customHeight="1" spans="1:9">
      <c r="A6" s="120"/>
      <c r="B6" s="121"/>
      <c r="C6" s="121"/>
      <c r="D6" s="122"/>
      <c r="E6" s="121"/>
      <c r="F6" s="121"/>
      <c r="G6" s="108" t="s">
        <v>743</v>
      </c>
      <c r="H6" s="108" t="s">
        <v>784</v>
      </c>
      <c r="I6" s="108" t="s">
        <v>785</v>
      </c>
    </row>
    <row r="7" ht="17.25" customHeight="1" spans="1:9">
      <c r="A7" s="123" t="s">
        <v>83</v>
      </c>
      <c r="B7" s="124"/>
      <c r="C7" s="125" t="s">
        <v>84</v>
      </c>
      <c r="D7" s="123" t="s">
        <v>85</v>
      </c>
      <c r="E7" s="126" t="s">
        <v>86</v>
      </c>
      <c r="F7" s="123" t="s">
        <v>87</v>
      </c>
      <c r="G7" s="125" t="s">
        <v>88</v>
      </c>
      <c r="H7" s="127" t="s">
        <v>89</v>
      </c>
      <c r="I7" s="126" t="s">
        <v>90</v>
      </c>
    </row>
    <row r="8" ht="19.5" customHeight="1" spans="1:9">
      <c r="A8" s="101" t="s">
        <v>70</v>
      </c>
      <c r="B8" s="128" t="s">
        <v>70</v>
      </c>
      <c r="C8" s="128" t="s">
        <v>786</v>
      </c>
      <c r="D8" s="101" t="s">
        <v>787</v>
      </c>
      <c r="E8" s="128" t="s">
        <v>788</v>
      </c>
      <c r="F8" s="127" t="s">
        <v>688</v>
      </c>
      <c r="G8" s="129">
        <v>1</v>
      </c>
      <c r="H8" s="130">
        <v>150000</v>
      </c>
      <c r="I8" s="130">
        <v>150000</v>
      </c>
    </row>
    <row r="9" ht="19.5" customHeight="1" spans="1:9">
      <c r="A9" s="131" t="s">
        <v>55</v>
      </c>
      <c r="B9" s="132"/>
      <c r="C9" s="132"/>
      <c r="D9" s="133"/>
      <c r="E9" s="134"/>
      <c r="F9" s="134"/>
      <c r="G9" s="129">
        <v>1</v>
      </c>
      <c r="H9" s="130">
        <v>150000</v>
      </c>
      <c r="I9" s="130">
        <v>150000</v>
      </c>
    </row>
    <row r="10" customHeight="1" spans="1:8">
      <c r="A10" s="135"/>
      <c r="B10" s="135"/>
      <c r="C10" s="135"/>
      <c r="D10" s="135"/>
      <c r="E10" s="135"/>
      <c r="F10" s="135"/>
      <c r="G10" s="135"/>
      <c r="H10" s="135"/>
    </row>
  </sheetData>
  <mergeCells count="12">
    <mergeCell ref="A2:I2"/>
    <mergeCell ref="A3:I3"/>
    <mergeCell ref="A4:C4"/>
    <mergeCell ref="G5:I5"/>
    <mergeCell ref="A9:F9"/>
    <mergeCell ref="A10:H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E20" sqref="E20"/>
    </sheetView>
  </sheetViews>
  <sheetFormatPr defaultColWidth="9.14166666666667" defaultRowHeight="14.25" customHeight="1"/>
  <cols>
    <col min="1" max="1" width="19.2833333333333" style="73" customWidth="1"/>
    <col min="2" max="2" width="33.85" style="73" customWidth="1"/>
    <col min="3" max="3" width="23.85" style="73" customWidth="1"/>
    <col min="4" max="4" width="11.1416666666667" style="73" customWidth="1"/>
    <col min="5" max="5" width="17.7083333333333" style="73" customWidth="1"/>
    <col min="6" max="6" width="9.85" style="73" customWidth="1"/>
    <col min="7" max="7" width="17.7083333333333" style="73" customWidth="1"/>
    <col min="8" max="11" width="23.1416666666667" style="73" customWidth="1"/>
    <col min="12" max="16384" width="9.14166666666667" style="73"/>
  </cols>
  <sheetData>
    <row r="1" customHeight="1" spans="1:11">
      <c r="A1" s="74"/>
      <c r="B1" s="74"/>
      <c r="C1" s="74"/>
      <c r="D1" s="74"/>
      <c r="E1" s="74"/>
      <c r="F1" s="74"/>
      <c r="G1" s="74"/>
      <c r="H1" s="74"/>
      <c r="I1" s="74"/>
      <c r="J1" s="74"/>
      <c r="K1" s="74"/>
    </row>
    <row r="2" customHeight="1" spans="4:11">
      <c r="D2" s="75"/>
      <c r="E2" s="75"/>
      <c r="F2" s="75"/>
      <c r="G2" s="75"/>
      <c r="K2" s="76" t="s">
        <v>789</v>
      </c>
    </row>
    <row r="3" ht="41.25" customHeight="1" spans="1:11">
      <c r="A3" s="77" t="str">
        <f>"2025"&amp;"年上级转移支付补助项目支出预算表"</f>
        <v>2025年上级转移支付补助项目支出预算表</v>
      </c>
      <c r="B3" s="77"/>
      <c r="C3" s="77"/>
      <c r="D3" s="77"/>
      <c r="E3" s="77"/>
      <c r="F3" s="77"/>
      <c r="G3" s="77"/>
      <c r="H3" s="77"/>
      <c r="I3" s="77"/>
      <c r="J3" s="77"/>
      <c r="K3" s="77"/>
    </row>
    <row r="4" ht="13.5" customHeight="1" spans="1:11">
      <c r="A4" s="78" t="str">
        <f>"单位名称："&amp;"昆明市晋宁区上蒜镇人民政府"</f>
        <v>单位名称：昆明市晋宁区上蒜镇人民政府</v>
      </c>
      <c r="B4" s="79"/>
      <c r="C4" s="79"/>
      <c r="D4" s="79"/>
      <c r="E4" s="79"/>
      <c r="F4" s="79"/>
      <c r="G4" s="79"/>
      <c r="H4" s="80"/>
      <c r="I4" s="80"/>
      <c r="J4" s="80"/>
      <c r="K4" s="81" t="s">
        <v>1</v>
      </c>
    </row>
    <row r="5" ht="21.75" customHeight="1" spans="1:11">
      <c r="A5" s="82" t="s">
        <v>422</v>
      </c>
      <c r="B5" s="82" t="s">
        <v>339</v>
      </c>
      <c r="C5" s="82" t="s">
        <v>423</v>
      </c>
      <c r="D5" s="83" t="s">
        <v>340</v>
      </c>
      <c r="E5" s="83" t="s">
        <v>341</v>
      </c>
      <c r="F5" s="83" t="s">
        <v>424</v>
      </c>
      <c r="G5" s="83" t="s">
        <v>425</v>
      </c>
      <c r="H5" s="89" t="s">
        <v>55</v>
      </c>
      <c r="I5" s="84" t="s">
        <v>790</v>
      </c>
      <c r="J5" s="85"/>
      <c r="K5" s="86"/>
    </row>
    <row r="6" ht="21.75" customHeight="1" spans="1:11">
      <c r="A6" s="87"/>
      <c r="B6" s="87"/>
      <c r="C6" s="87"/>
      <c r="D6" s="88"/>
      <c r="E6" s="88"/>
      <c r="F6" s="88"/>
      <c r="G6" s="88"/>
      <c r="H6" s="100"/>
      <c r="I6" s="83" t="s">
        <v>58</v>
      </c>
      <c r="J6" s="83" t="s">
        <v>59</v>
      </c>
      <c r="K6" s="83" t="s">
        <v>60</v>
      </c>
    </row>
    <row r="7" ht="40.5" customHeight="1" spans="1:11">
      <c r="A7" s="90"/>
      <c r="B7" s="90"/>
      <c r="C7" s="90"/>
      <c r="D7" s="91"/>
      <c r="E7" s="91"/>
      <c r="F7" s="91"/>
      <c r="G7" s="91"/>
      <c r="H7" s="92"/>
      <c r="I7" s="91" t="s">
        <v>57</v>
      </c>
      <c r="J7" s="91"/>
      <c r="K7" s="91"/>
    </row>
    <row r="8" ht="15" customHeight="1" spans="1:11">
      <c r="A8" s="93">
        <v>1</v>
      </c>
      <c r="B8" s="93">
        <v>2</v>
      </c>
      <c r="C8" s="93">
        <v>3</v>
      </c>
      <c r="D8" s="93">
        <v>4</v>
      </c>
      <c r="E8" s="93">
        <v>5</v>
      </c>
      <c r="F8" s="93">
        <v>6</v>
      </c>
      <c r="G8" s="93">
        <v>7</v>
      </c>
      <c r="H8" s="93">
        <v>8</v>
      </c>
      <c r="I8" s="93">
        <v>9</v>
      </c>
      <c r="J8" s="108">
        <v>10</v>
      </c>
      <c r="K8" s="108">
        <v>11</v>
      </c>
    </row>
    <row r="9" ht="39" customHeight="1" spans="1:11">
      <c r="A9" s="101" t="s">
        <v>428</v>
      </c>
      <c r="B9" s="47" t="s">
        <v>474</v>
      </c>
      <c r="C9" s="102" t="s">
        <v>70</v>
      </c>
      <c r="D9" s="102" t="s">
        <v>277</v>
      </c>
      <c r="E9" s="72" t="s">
        <v>278</v>
      </c>
      <c r="F9" s="72" t="s">
        <v>399</v>
      </c>
      <c r="G9" s="72" t="s">
        <v>400</v>
      </c>
      <c r="H9" s="103">
        <v>912</v>
      </c>
      <c r="I9" s="109"/>
      <c r="J9" s="109"/>
      <c r="K9" s="110">
        <v>912</v>
      </c>
    </row>
    <row r="10" ht="18.75" customHeight="1" spans="1:11">
      <c r="A10" s="104" t="s">
        <v>327</v>
      </c>
      <c r="B10" s="105"/>
      <c r="C10" s="105"/>
      <c r="D10" s="105"/>
      <c r="E10" s="105"/>
      <c r="F10" s="105"/>
      <c r="G10" s="106"/>
      <c r="H10" s="96">
        <v>912</v>
      </c>
      <c r="I10" s="96"/>
      <c r="J10" s="96"/>
      <c r="K10" s="110">
        <v>912</v>
      </c>
    </row>
    <row r="11" customHeight="1" spans="1:1">
      <c r="A11" s="107"/>
    </row>
  </sheetData>
  <mergeCells count="15">
    <mergeCell ref="A3:K3"/>
    <mergeCell ref="A4:G4"/>
    <mergeCell ref="I5:K5"/>
    <mergeCell ref="A10:G10"/>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1"/>
  <sheetViews>
    <sheetView showZeros="0" workbookViewId="0">
      <pane ySplit="1" topLeftCell="A2" activePane="bottomLeft" state="frozen"/>
      <selection/>
      <selection pane="bottomLeft" activeCell="B30" sqref="B30"/>
    </sheetView>
  </sheetViews>
  <sheetFormatPr defaultColWidth="9.14166666666667" defaultRowHeight="14.25" customHeight="1" outlineLevelCol="6"/>
  <cols>
    <col min="1" max="1" width="35.2833333333333" style="73" customWidth="1"/>
    <col min="2" max="4" width="28" style="73" customWidth="1"/>
    <col min="5" max="7" width="23.85" style="73" customWidth="1"/>
    <col min="8" max="16384" width="9.14166666666667" style="73"/>
  </cols>
  <sheetData>
    <row r="1" customHeight="1" spans="1:7">
      <c r="A1" s="74"/>
      <c r="B1" s="74"/>
      <c r="C1" s="74"/>
      <c r="D1" s="74"/>
      <c r="E1" s="74"/>
      <c r="F1" s="74"/>
      <c r="G1" s="74"/>
    </row>
    <row r="2" ht="13.5" customHeight="1" spans="4:7">
      <c r="D2" s="75"/>
      <c r="G2" s="76" t="s">
        <v>791</v>
      </c>
    </row>
    <row r="3" ht="41.25" customHeight="1" spans="1:7">
      <c r="A3" s="77" t="str">
        <f>"2025"&amp;"年部门项目中期规划预算表"</f>
        <v>2025年部门项目中期规划预算表</v>
      </c>
      <c r="B3" s="77"/>
      <c r="C3" s="77"/>
      <c r="D3" s="77"/>
      <c r="E3" s="77"/>
      <c r="F3" s="77"/>
      <c r="G3" s="77"/>
    </row>
    <row r="4" ht="13.5" customHeight="1" spans="1:7">
      <c r="A4" s="78" t="str">
        <f>"单位名称："&amp;"昆明市晋宁区上蒜镇人民政府"</f>
        <v>单位名称：昆明市晋宁区上蒜镇人民政府</v>
      </c>
      <c r="B4" s="79"/>
      <c r="C4" s="79"/>
      <c r="D4" s="79"/>
      <c r="E4" s="80"/>
      <c r="F4" s="80"/>
      <c r="G4" s="81" t="s">
        <v>1</v>
      </c>
    </row>
    <row r="5" ht="21.75" customHeight="1" spans="1:7">
      <c r="A5" s="82" t="s">
        <v>423</v>
      </c>
      <c r="B5" s="82" t="s">
        <v>422</v>
      </c>
      <c r="C5" s="82" t="s">
        <v>339</v>
      </c>
      <c r="D5" s="83" t="s">
        <v>792</v>
      </c>
      <c r="E5" s="84" t="s">
        <v>58</v>
      </c>
      <c r="F5" s="85"/>
      <c r="G5" s="86"/>
    </row>
    <row r="6" ht="21.75" customHeight="1" spans="1:7">
      <c r="A6" s="87"/>
      <c r="B6" s="87"/>
      <c r="C6" s="87"/>
      <c r="D6" s="88"/>
      <c r="E6" s="89" t="str">
        <f>"2025"&amp;"年"</f>
        <v>2025年</v>
      </c>
      <c r="F6" s="83" t="str">
        <f>("2025"+1)&amp;"年"</f>
        <v>2026年</v>
      </c>
      <c r="G6" s="83" t="str">
        <f>("2025"+2)&amp;"年"</f>
        <v>2027年</v>
      </c>
    </row>
    <row r="7" ht="40.5" customHeight="1" spans="1:7">
      <c r="A7" s="90"/>
      <c r="B7" s="90"/>
      <c r="C7" s="90"/>
      <c r="D7" s="91"/>
      <c r="E7" s="92"/>
      <c r="F7" s="91" t="s">
        <v>57</v>
      </c>
      <c r="G7" s="91"/>
    </row>
    <row r="8" ht="15" customHeight="1" spans="1:7">
      <c r="A8" s="93">
        <v>1</v>
      </c>
      <c r="B8" s="93">
        <v>2</v>
      </c>
      <c r="C8" s="93">
        <v>3</v>
      </c>
      <c r="D8" s="93">
        <v>4</v>
      </c>
      <c r="E8" s="93">
        <v>5</v>
      </c>
      <c r="F8" s="93">
        <v>6</v>
      </c>
      <c r="G8" s="93">
        <v>7</v>
      </c>
    </row>
    <row r="9" ht="15" customHeight="1" spans="1:7">
      <c r="A9" s="93" t="s">
        <v>70</v>
      </c>
      <c r="B9" s="94" t="s">
        <v>793</v>
      </c>
      <c r="C9" s="94" t="s">
        <v>430</v>
      </c>
      <c r="D9" s="47" t="s">
        <v>794</v>
      </c>
      <c r="E9" s="95">
        <v>200000</v>
      </c>
      <c r="F9" s="93"/>
      <c r="G9" s="93"/>
    </row>
    <row r="10" ht="15" customHeight="1" spans="1:7">
      <c r="A10" s="93" t="s">
        <v>70</v>
      </c>
      <c r="B10" s="94" t="s">
        <v>793</v>
      </c>
      <c r="C10" s="94" t="s">
        <v>434</v>
      </c>
      <c r="D10" s="47" t="s">
        <v>794</v>
      </c>
      <c r="E10" s="95">
        <v>100000</v>
      </c>
      <c r="F10" s="93"/>
      <c r="G10" s="93"/>
    </row>
    <row r="11" ht="15" customHeight="1" spans="1:7">
      <c r="A11" s="93" t="s">
        <v>70</v>
      </c>
      <c r="B11" s="94" t="s">
        <v>793</v>
      </c>
      <c r="C11" s="94" t="s">
        <v>436</v>
      </c>
      <c r="D11" s="47" t="s">
        <v>794</v>
      </c>
      <c r="E11" s="95">
        <v>950000</v>
      </c>
      <c r="F11" s="93"/>
      <c r="G11" s="93"/>
    </row>
    <row r="12" ht="15" customHeight="1" spans="1:7">
      <c r="A12" s="93" t="s">
        <v>70</v>
      </c>
      <c r="B12" s="94" t="s">
        <v>793</v>
      </c>
      <c r="C12" s="94" t="s">
        <v>440</v>
      </c>
      <c r="D12" s="47" t="s">
        <v>794</v>
      </c>
      <c r="E12" s="95">
        <v>70000</v>
      </c>
      <c r="F12" s="93"/>
      <c r="G12" s="93"/>
    </row>
    <row r="13" ht="15" customHeight="1" spans="1:7">
      <c r="A13" s="93" t="s">
        <v>70</v>
      </c>
      <c r="B13" s="94" t="s">
        <v>793</v>
      </c>
      <c r="C13" s="94" t="s">
        <v>442</v>
      </c>
      <c r="D13" s="47" t="s">
        <v>794</v>
      </c>
      <c r="E13" s="95">
        <v>300000</v>
      </c>
      <c r="F13" s="93"/>
      <c r="G13" s="93"/>
    </row>
    <row r="14" ht="15" customHeight="1" spans="1:7">
      <c r="A14" s="93" t="s">
        <v>70</v>
      </c>
      <c r="B14" s="94" t="s">
        <v>793</v>
      </c>
      <c r="C14" s="94" t="s">
        <v>444</v>
      </c>
      <c r="D14" s="47" t="s">
        <v>794</v>
      </c>
      <c r="E14" s="95">
        <v>2247600</v>
      </c>
      <c r="F14" s="93"/>
      <c r="G14" s="93"/>
    </row>
    <row r="15" ht="15" customHeight="1" spans="1:7">
      <c r="A15" s="93" t="s">
        <v>70</v>
      </c>
      <c r="B15" s="94" t="s">
        <v>793</v>
      </c>
      <c r="C15" s="94" t="s">
        <v>446</v>
      </c>
      <c r="D15" s="47" t="s">
        <v>794</v>
      </c>
      <c r="E15" s="95">
        <v>1000000</v>
      </c>
      <c r="F15" s="93"/>
      <c r="G15" s="93"/>
    </row>
    <row r="16" ht="15" customHeight="1" spans="1:7">
      <c r="A16" s="93" t="s">
        <v>70</v>
      </c>
      <c r="B16" s="94" t="s">
        <v>793</v>
      </c>
      <c r="C16" s="94" t="s">
        <v>448</v>
      </c>
      <c r="D16" s="47" t="s">
        <v>794</v>
      </c>
      <c r="E16" s="95">
        <v>182400</v>
      </c>
      <c r="F16" s="93"/>
      <c r="G16" s="93"/>
    </row>
    <row r="17" ht="15" customHeight="1" spans="1:7">
      <c r="A17" s="93" t="s">
        <v>70</v>
      </c>
      <c r="B17" s="94" t="s">
        <v>793</v>
      </c>
      <c r="C17" s="94" t="s">
        <v>450</v>
      </c>
      <c r="D17" s="47" t="s">
        <v>794</v>
      </c>
      <c r="E17" s="95">
        <v>250000</v>
      </c>
      <c r="F17" s="93"/>
      <c r="G17" s="93"/>
    </row>
    <row r="18" ht="15" customHeight="1" spans="1:7">
      <c r="A18" s="93" t="s">
        <v>70</v>
      </c>
      <c r="B18" s="94" t="s">
        <v>793</v>
      </c>
      <c r="C18" s="94" t="s">
        <v>454</v>
      </c>
      <c r="D18" s="47" t="s">
        <v>794</v>
      </c>
      <c r="E18" s="95">
        <v>150000</v>
      </c>
      <c r="F18" s="93"/>
      <c r="G18" s="93"/>
    </row>
    <row r="19" ht="17.25" customHeight="1" spans="1:7">
      <c r="A19" s="93" t="s">
        <v>70</v>
      </c>
      <c r="B19" s="94" t="s">
        <v>793</v>
      </c>
      <c r="C19" s="94" t="s">
        <v>456</v>
      </c>
      <c r="D19" s="47" t="s">
        <v>794</v>
      </c>
      <c r="E19" s="95">
        <v>400000</v>
      </c>
      <c r="F19" s="96"/>
      <c r="G19" s="96"/>
    </row>
    <row r="20" ht="18.75" customHeight="1" spans="1:7">
      <c r="A20" s="93" t="s">
        <v>70</v>
      </c>
      <c r="B20" s="94" t="s">
        <v>793</v>
      </c>
      <c r="C20" s="94" t="s">
        <v>460</v>
      </c>
      <c r="D20" s="47" t="s">
        <v>794</v>
      </c>
      <c r="E20" s="95">
        <v>150000</v>
      </c>
      <c r="F20" s="96"/>
      <c r="G20" s="96"/>
    </row>
    <row r="21" ht="18.75" customHeight="1" spans="1:7">
      <c r="A21" s="97" t="s">
        <v>55</v>
      </c>
      <c r="B21" s="98" t="s">
        <v>795</v>
      </c>
      <c r="C21" s="98"/>
      <c r="D21" s="99"/>
      <c r="E21" s="96">
        <v>6000000</v>
      </c>
      <c r="F21" s="96"/>
      <c r="G21" s="96"/>
    </row>
  </sheetData>
  <mergeCells count="11">
    <mergeCell ref="A3:G3"/>
    <mergeCell ref="A4:D4"/>
    <mergeCell ref="E5:G5"/>
    <mergeCell ref="A21:D2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tabSelected="1" workbookViewId="0">
      <selection activeCell="F48" sqref="F48:H48"/>
    </sheetView>
  </sheetViews>
  <sheetFormatPr defaultColWidth="9" defaultRowHeight="12.75"/>
  <cols>
    <col min="1" max="1" width="16.625" style="4" customWidth="1"/>
    <col min="2" max="2" width="20" style="4" customWidth="1"/>
    <col min="3" max="8" width="13.125" style="4" customWidth="1"/>
    <col min="9" max="9" width="21.625" style="4" customWidth="1"/>
    <col min="10" max="10" width="8" style="4" hidden="1" customWidth="1"/>
    <col min="11" max="16384" width="9" style="1"/>
  </cols>
  <sheetData>
    <row r="1" s="1" customFormat="1" spans="1:10">
      <c r="A1" s="4"/>
      <c r="B1" s="4"/>
      <c r="C1" s="4"/>
      <c r="D1" s="4"/>
      <c r="E1" s="4"/>
      <c r="F1" s="4"/>
      <c r="G1" s="4"/>
      <c r="H1" s="4"/>
      <c r="I1" s="66" t="s">
        <v>796</v>
      </c>
      <c r="J1" s="4"/>
    </row>
    <row r="2" s="2" customFormat="1" ht="47.1" customHeight="1" spans="1:10">
      <c r="A2" s="5" t="s">
        <v>797</v>
      </c>
      <c r="B2" s="5"/>
      <c r="C2" s="5"/>
      <c r="D2" s="5"/>
      <c r="E2" s="5"/>
      <c r="F2" s="5"/>
      <c r="G2" s="5"/>
      <c r="H2" s="5"/>
      <c r="I2" s="5"/>
      <c r="J2" s="67"/>
    </row>
    <row r="3" s="3" customFormat="1" ht="12" spans="1:10">
      <c r="A3" s="6" t="s">
        <v>289</v>
      </c>
      <c r="B3" s="6"/>
      <c r="C3" s="6"/>
      <c r="D3" s="7"/>
      <c r="E3" s="7"/>
      <c r="F3" s="8"/>
      <c r="G3" s="8"/>
      <c r="H3" s="8"/>
      <c r="I3" s="8" t="s">
        <v>1</v>
      </c>
      <c r="J3" s="68"/>
    </row>
    <row r="4" s="1" customFormat="1" ht="15" customHeight="1" spans="1:10">
      <c r="A4" s="9" t="s">
        <v>798</v>
      </c>
      <c r="B4" s="10">
        <v>574001</v>
      </c>
      <c r="C4" s="11"/>
      <c r="D4" s="12"/>
      <c r="E4" s="13"/>
      <c r="F4" s="14" t="s">
        <v>799</v>
      </c>
      <c r="G4" s="15" t="s">
        <v>70</v>
      </c>
      <c r="H4" s="12"/>
      <c r="I4" s="13"/>
      <c r="J4" s="4"/>
    </row>
    <row r="5" s="1" customFormat="1" ht="17.25" customHeight="1" spans="1:10">
      <c r="A5" s="16"/>
      <c r="B5" s="14" t="s">
        <v>800</v>
      </c>
      <c r="C5" s="12"/>
      <c r="D5" s="12"/>
      <c r="E5" s="12"/>
      <c r="F5" s="12"/>
      <c r="G5" s="12"/>
      <c r="H5" s="13"/>
      <c r="I5" s="17" t="s">
        <v>801</v>
      </c>
      <c r="J5" s="4"/>
    </row>
    <row r="6" s="1" customFormat="1" ht="139" customHeight="1" spans="1:10">
      <c r="A6" s="17" t="s">
        <v>802</v>
      </c>
      <c r="B6" s="17" t="s">
        <v>803</v>
      </c>
      <c r="C6" s="18" t="s">
        <v>804</v>
      </c>
      <c r="D6" s="19"/>
      <c r="E6" s="19"/>
      <c r="F6" s="19"/>
      <c r="G6" s="19"/>
      <c r="H6" s="20"/>
      <c r="I6" s="69" t="s">
        <v>805</v>
      </c>
      <c r="J6" s="4"/>
    </row>
    <row r="7" s="1" customFormat="1" ht="80" customHeight="1" spans="1:10">
      <c r="A7" s="21"/>
      <c r="B7" s="17" t="s">
        <v>806</v>
      </c>
      <c r="C7" s="18" t="s">
        <v>807</v>
      </c>
      <c r="D7" s="19"/>
      <c r="E7" s="19"/>
      <c r="F7" s="19"/>
      <c r="G7" s="19"/>
      <c r="H7" s="20"/>
      <c r="I7" s="70" t="s">
        <v>808</v>
      </c>
      <c r="J7" s="4"/>
    </row>
    <row r="8" s="1" customFormat="1" ht="70.7" customHeight="1" spans="1:10">
      <c r="A8" s="17" t="s">
        <v>809</v>
      </c>
      <c r="B8" s="17" t="s">
        <v>810</v>
      </c>
      <c r="C8" s="18" t="s">
        <v>811</v>
      </c>
      <c r="D8" s="19"/>
      <c r="E8" s="19"/>
      <c r="F8" s="19"/>
      <c r="G8" s="19"/>
      <c r="H8" s="20"/>
      <c r="I8" s="71" t="s">
        <v>812</v>
      </c>
      <c r="J8" s="4"/>
    </row>
    <row r="9" s="1" customFormat="1" ht="17.85" customHeight="1" spans="1:10">
      <c r="A9" s="22"/>
      <c r="B9" s="23" t="s">
        <v>813</v>
      </c>
      <c r="C9" s="24"/>
      <c r="D9" s="24" t="s">
        <v>814</v>
      </c>
      <c r="E9" s="25"/>
      <c r="F9" s="24" t="s">
        <v>815</v>
      </c>
      <c r="G9" s="24"/>
      <c r="H9" s="24"/>
      <c r="I9" s="39" t="s">
        <v>801</v>
      </c>
      <c r="J9" s="4"/>
    </row>
    <row r="10" s="1" customFormat="1" ht="17.85" customHeight="1" spans="1:10">
      <c r="A10" s="26"/>
      <c r="B10" s="27"/>
      <c r="C10" s="24"/>
      <c r="D10" s="4"/>
      <c r="E10" s="24"/>
      <c r="F10" s="17" t="s">
        <v>816</v>
      </c>
      <c r="G10" s="17" t="s">
        <v>817</v>
      </c>
      <c r="H10" s="17" t="s">
        <v>818</v>
      </c>
      <c r="I10" s="27"/>
      <c r="J10" s="4"/>
    </row>
    <row r="11" s="1" customFormat="1" ht="23.85" customHeight="1" spans="1:10">
      <c r="A11" s="28" t="s">
        <v>819</v>
      </c>
      <c r="B11" s="29" t="s">
        <v>55</v>
      </c>
      <c r="C11" s="30"/>
      <c r="D11" s="19"/>
      <c r="E11" s="20"/>
      <c r="F11" s="31">
        <v>80850939.28</v>
      </c>
      <c r="G11" s="31">
        <v>30619798.95</v>
      </c>
      <c r="H11" s="31">
        <v>50231140.33</v>
      </c>
      <c r="I11" s="18"/>
      <c r="J11" s="4"/>
    </row>
    <row r="12" s="1" customFormat="1" ht="24" spans="1:10">
      <c r="A12" s="32"/>
      <c r="B12" s="33" t="s">
        <v>820</v>
      </c>
      <c r="C12" s="34" t="s">
        <v>821</v>
      </c>
      <c r="D12" s="19"/>
      <c r="E12" s="20"/>
      <c r="F12" s="35">
        <v>77003339.28</v>
      </c>
      <c r="G12" s="35">
        <v>26772198.95</v>
      </c>
      <c r="H12" s="35">
        <v>50231140.33</v>
      </c>
      <c r="I12" s="34" t="s">
        <v>822</v>
      </c>
      <c r="J12" s="4"/>
    </row>
    <row r="13" s="1" customFormat="1" ht="39" customHeight="1" spans="1:10">
      <c r="A13" s="32"/>
      <c r="B13" s="33" t="s">
        <v>823</v>
      </c>
      <c r="C13" s="34" t="s">
        <v>824</v>
      </c>
      <c r="D13" s="19"/>
      <c r="E13" s="20"/>
      <c r="F13" s="35">
        <v>1050000</v>
      </c>
      <c r="G13" s="35">
        <v>1050000</v>
      </c>
      <c r="H13" s="35"/>
      <c r="I13" s="34" t="s">
        <v>822</v>
      </c>
      <c r="J13" s="4"/>
    </row>
    <row r="14" s="1" customFormat="1" ht="24" spans="1:10">
      <c r="A14" s="32"/>
      <c r="B14" s="33" t="s">
        <v>825</v>
      </c>
      <c r="C14" s="34" t="s">
        <v>826</v>
      </c>
      <c r="D14" s="19"/>
      <c r="E14" s="20"/>
      <c r="F14" s="35">
        <v>2797600</v>
      </c>
      <c r="G14" s="35">
        <v>2797600</v>
      </c>
      <c r="H14" s="35"/>
      <c r="I14" s="34" t="s">
        <v>822</v>
      </c>
      <c r="J14" s="4"/>
    </row>
    <row r="15" s="1" customFormat="1" ht="409.5" hidden="1" customHeight="1" spans="1:10">
      <c r="A15" s="36" t="s">
        <v>827</v>
      </c>
      <c r="B15" s="37"/>
      <c r="C15" s="38"/>
      <c r="D15" s="38"/>
      <c r="E15" s="39"/>
      <c r="F15" s="40"/>
      <c r="G15" s="41"/>
      <c r="H15" s="24"/>
      <c r="I15" s="39"/>
      <c r="J15" s="4"/>
    </row>
    <row r="16" s="1" customFormat="1" ht="9.4" customHeight="1" spans="1:10">
      <c r="A16" s="36"/>
      <c r="B16" s="4"/>
      <c r="C16" s="26"/>
      <c r="D16" s="26"/>
      <c r="E16" s="27"/>
      <c r="F16" s="4"/>
      <c r="G16" s="4"/>
      <c r="H16" s="4"/>
      <c r="I16" s="27"/>
      <c r="J16" s="4"/>
    </row>
    <row r="17" s="1" customFormat="1" ht="21.6" customHeight="1" spans="1:10">
      <c r="A17" s="36"/>
      <c r="B17" s="42" t="s">
        <v>477</v>
      </c>
      <c r="C17" s="43" t="s">
        <v>478</v>
      </c>
      <c r="D17" s="43" t="s">
        <v>479</v>
      </c>
      <c r="E17" s="43" t="s">
        <v>481</v>
      </c>
      <c r="F17" s="44" t="s">
        <v>828</v>
      </c>
      <c r="G17" s="44"/>
      <c r="H17" s="44"/>
      <c r="I17" s="43" t="s">
        <v>829</v>
      </c>
      <c r="J17" s="4"/>
    </row>
    <row r="18" s="1" customFormat="1" spans="1:10">
      <c r="A18" s="36"/>
      <c r="B18" s="45" t="s">
        <v>486</v>
      </c>
      <c r="C18" s="46"/>
      <c r="D18" s="47"/>
      <c r="E18" s="46"/>
      <c r="F18" s="48"/>
      <c r="G18" s="19"/>
      <c r="H18" s="20"/>
      <c r="I18" s="72"/>
      <c r="J18" s="4"/>
    </row>
    <row r="19" s="1" customFormat="1" spans="1:10">
      <c r="A19" s="36"/>
      <c r="B19" s="45"/>
      <c r="C19" s="46" t="s">
        <v>487</v>
      </c>
      <c r="D19" s="47"/>
      <c r="E19" s="46"/>
      <c r="F19" s="48"/>
      <c r="G19" s="19"/>
      <c r="H19" s="20"/>
      <c r="I19" s="72"/>
      <c r="J19" s="4"/>
    </row>
    <row r="20" s="1" customFormat="1" spans="1:10">
      <c r="A20" s="36"/>
      <c r="B20" s="45"/>
      <c r="C20" s="46"/>
      <c r="D20" s="47" t="s">
        <v>830</v>
      </c>
      <c r="E20" s="46" t="s">
        <v>831</v>
      </c>
      <c r="F20" s="48" t="s">
        <v>832</v>
      </c>
      <c r="G20" s="19"/>
      <c r="H20" s="20"/>
      <c r="I20" s="72" t="s">
        <v>833</v>
      </c>
      <c r="J20" s="4"/>
    </row>
    <row r="21" s="1" customFormat="1" ht="22.5" spans="1:10">
      <c r="A21" s="36"/>
      <c r="B21" s="45"/>
      <c r="C21" s="46"/>
      <c r="D21" s="47" t="s">
        <v>834</v>
      </c>
      <c r="E21" s="46" t="s">
        <v>92</v>
      </c>
      <c r="F21" s="48" t="s">
        <v>835</v>
      </c>
      <c r="G21" s="19"/>
      <c r="H21" s="20"/>
      <c r="I21" s="72" t="s">
        <v>836</v>
      </c>
      <c r="J21" s="4"/>
    </row>
    <row r="22" s="1" customFormat="1" spans="1:10">
      <c r="A22" s="36"/>
      <c r="B22" s="45"/>
      <c r="C22" s="46"/>
      <c r="D22" s="47" t="s">
        <v>837</v>
      </c>
      <c r="E22" s="46" t="s">
        <v>84</v>
      </c>
      <c r="F22" s="48" t="s">
        <v>835</v>
      </c>
      <c r="G22" s="19"/>
      <c r="H22" s="20"/>
      <c r="I22" s="72" t="s">
        <v>838</v>
      </c>
      <c r="J22" s="4"/>
    </row>
    <row r="23" s="1" customFormat="1" spans="1:10">
      <c r="A23" s="36"/>
      <c r="B23" s="45"/>
      <c r="C23" s="46"/>
      <c r="D23" s="47" t="s">
        <v>839</v>
      </c>
      <c r="E23" s="46" t="s">
        <v>86</v>
      </c>
      <c r="F23" s="48" t="s">
        <v>835</v>
      </c>
      <c r="G23" s="19"/>
      <c r="H23" s="20"/>
      <c r="I23" s="72" t="s">
        <v>840</v>
      </c>
      <c r="J23" s="4"/>
    </row>
    <row r="24" s="1" customFormat="1" spans="1:10">
      <c r="A24" s="36"/>
      <c r="B24" s="45"/>
      <c r="C24" s="46" t="s">
        <v>494</v>
      </c>
      <c r="D24" s="47"/>
      <c r="E24" s="46"/>
      <c r="F24" s="48" t="s">
        <v>835</v>
      </c>
      <c r="G24" s="19"/>
      <c r="H24" s="20"/>
      <c r="I24" s="72"/>
      <c r="J24" s="4"/>
    </row>
    <row r="25" s="1" customFormat="1" ht="45" spans="1:10">
      <c r="A25" s="36"/>
      <c r="B25" s="45"/>
      <c r="C25" s="46"/>
      <c r="D25" s="47" t="s">
        <v>841</v>
      </c>
      <c r="E25" s="46" t="s">
        <v>496</v>
      </c>
      <c r="F25" s="49" t="s">
        <v>835</v>
      </c>
      <c r="G25" s="50"/>
      <c r="H25" s="51"/>
      <c r="I25" s="72" t="s">
        <v>842</v>
      </c>
      <c r="J25" s="4"/>
    </row>
    <row r="26" s="1" customFormat="1" ht="33.75" spans="1:10">
      <c r="A26" s="36"/>
      <c r="B26" s="45"/>
      <c r="C26" s="46"/>
      <c r="D26" s="47" t="s">
        <v>843</v>
      </c>
      <c r="E26" s="46" t="s">
        <v>496</v>
      </c>
      <c r="F26" s="49" t="s">
        <v>844</v>
      </c>
      <c r="G26" s="50"/>
      <c r="H26" s="51"/>
      <c r="I26" s="72" t="s">
        <v>845</v>
      </c>
      <c r="J26" s="4"/>
    </row>
    <row r="27" s="1" customFormat="1" ht="22.5" spans="1:10">
      <c r="A27" s="36"/>
      <c r="B27" s="45"/>
      <c r="C27" s="46"/>
      <c r="D27" s="47" t="s">
        <v>846</v>
      </c>
      <c r="E27" s="46" t="s">
        <v>695</v>
      </c>
      <c r="F27" s="49" t="s">
        <v>835</v>
      </c>
      <c r="G27" s="50"/>
      <c r="H27" s="51"/>
      <c r="I27" s="72" t="s">
        <v>847</v>
      </c>
      <c r="J27" s="4"/>
    </row>
    <row r="28" s="1" customFormat="1" spans="1:10">
      <c r="A28" s="36"/>
      <c r="B28" s="45"/>
      <c r="C28" s="46" t="s">
        <v>513</v>
      </c>
      <c r="D28" s="47"/>
      <c r="E28" s="46"/>
      <c r="F28" s="52"/>
      <c r="G28" s="53"/>
      <c r="H28" s="54"/>
      <c r="I28" s="72"/>
      <c r="J28" s="4"/>
    </row>
    <row r="29" s="1" customFormat="1" ht="22.5" spans="1:10">
      <c r="A29" s="36"/>
      <c r="B29" s="45"/>
      <c r="C29" s="46"/>
      <c r="D29" s="47" t="s">
        <v>848</v>
      </c>
      <c r="E29" s="46" t="s">
        <v>496</v>
      </c>
      <c r="F29" s="49" t="s">
        <v>849</v>
      </c>
      <c r="G29" s="50"/>
      <c r="H29" s="51"/>
      <c r="I29" s="72" t="s">
        <v>850</v>
      </c>
      <c r="J29" s="4"/>
    </row>
    <row r="30" s="1" customFormat="1" spans="1:10">
      <c r="A30" s="36"/>
      <c r="B30" s="45"/>
      <c r="C30" s="46"/>
      <c r="D30" s="47" t="s">
        <v>851</v>
      </c>
      <c r="E30" s="46" t="s">
        <v>83</v>
      </c>
      <c r="F30" s="49" t="s">
        <v>835</v>
      </c>
      <c r="G30" s="50"/>
      <c r="H30" s="51"/>
      <c r="I30" s="72" t="s">
        <v>852</v>
      </c>
      <c r="J30" s="4"/>
    </row>
    <row r="31" s="1" customFormat="1" spans="1:10">
      <c r="A31" s="36"/>
      <c r="B31" s="45"/>
      <c r="C31" s="46" t="s">
        <v>561</v>
      </c>
      <c r="D31" s="47"/>
      <c r="E31" s="46"/>
      <c r="F31" s="52"/>
      <c r="G31" s="53"/>
      <c r="H31" s="54"/>
      <c r="I31" s="72"/>
      <c r="J31" s="4"/>
    </row>
    <row r="32" s="1" customFormat="1" ht="33.75" spans="1:10">
      <c r="A32" s="36"/>
      <c r="B32" s="45"/>
      <c r="C32" s="46"/>
      <c r="D32" s="47" t="s">
        <v>562</v>
      </c>
      <c r="E32" s="46" t="s">
        <v>853</v>
      </c>
      <c r="F32" s="49" t="s">
        <v>854</v>
      </c>
      <c r="G32" s="50"/>
      <c r="H32" s="51"/>
      <c r="I32" s="72" t="s">
        <v>855</v>
      </c>
      <c r="J32" s="4"/>
    </row>
    <row r="33" s="1" customFormat="1" spans="1:10">
      <c r="A33" s="36"/>
      <c r="B33" s="45" t="s">
        <v>519</v>
      </c>
      <c r="C33" s="46"/>
      <c r="D33" s="47"/>
      <c r="E33" s="46"/>
      <c r="F33" s="52"/>
      <c r="G33" s="53"/>
      <c r="H33" s="20"/>
      <c r="I33" s="72"/>
      <c r="J33" s="4"/>
    </row>
    <row r="34" s="1" customFormat="1" spans="1:10">
      <c r="A34" s="36"/>
      <c r="B34" s="45"/>
      <c r="C34" s="46" t="s">
        <v>630</v>
      </c>
      <c r="D34" s="47"/>
      <c r="E34" s="46"/>
      <c r="F34" s="48"/>
      <c r="G34" s="19"/>
      <c r="H34" s="20"/>
      <c r="I34" s="72"/>
      <c r="J34" s="4"/>
    </row>
    <row r="35" s="1" customFormat="1" ht="33.75" spans="1:10">
      <c r="A35" s="36"/>
      <c r="B35" s="45"/>
      <c r="C35" s="46"/>
      <c r="D35" s="47" t="s">
        <v>856</v>
      </c>
      <c r="E35" s="46" t="s">
        <v>496</v>
      </c>
      <c r="F35" s="48" t="s">
        <v>835</v>
      </c>
      <c r="G35" s="19"/>
      <c r="H35" s="20"/>
      <c r="I35" s="72" t="s">
        <v>857</v>
      </c>
      <c r="J35" s="4"/>
    </row>
    <row r="36" s="1" customFormat="1" spans="1:10">
      <c r="A36" s="36"/>
      <c r="B36" s="45"/>
      <c r="C36" s="46" t="s">
        <v>567</v>
      </c>
      <c r="D36" s="47"/>
      <c r="E36" s="46"/>
      <c r="F36" s="48"/>
      <c r="G36" s="19"/>
      <c r="H36" s="20"/>
      <c r="I36" s="72"/>
      <c r="J36" s="4"/>
    </row>
    <row r="37" s="1" customFormat="1" ht="33.75" spans="1:10">
      <c r="A37" s="36"/>
      <c r="B37" s="45"/>
      <c r="C37" s="46"/>
      <c r="D37" s="47" t="s">
        <v>858</v>
      </c>
      <c r="E37" s="46" t="s">
        <v>695</v>
      </c>
      <c r="F37" s="49" t="s">
        <v>835</v>
      </c>
      <c r="G37" s="50"/>
      <c r="H37" s="51"/>
      <c r="I37" s="72" t="s">
        <v>859</v>
      </c>
      <c r="J37" s="4"/>
    </row>
    <row r="38" s="1" customFormat="1" ht="33.75" spans="1:10">
      <c r="A38" s="36"/>
      <c r="B38" s="45"/>
      <c r="C38" s="46"/>
      <c r="D38" s="47" t="s">
        <v>860</v>
      </c>
      <c r="E38" s="46" t="s">
        <v>496</v>
      </c>
      <c r="F38" s="49" t="s">
        <v>835</v>
      </c>
      <c r="G38" s="50"/>
      <c r="H38" s="51"/>
      <c r="I38" s="72" t="s">
        <v>861</v>
      </c>
      <c r="J38" s="4"/>
    </row>
    <row r="39" s="1" customFormat="1" ht="22.5" spans="1:10">
      <c r="A39" s="36"/>
      <c r="B39" s="45"/>
      <c r="C39" s="46"/>
      <c r="D39" s="47" t="s">
        <v>862</v>
      </c>
      <c r="E39" s="46" t="s">
        <v>496</v>
      </c>
      <c r="F39" s="49" t="s">
        <v>835</v>
      </c>
      <c r="G39" s="50"/>
      <c r="H39" s="51"/>
      <c r="I39" s="72" t="s">
        <v>863</v>
      </c>
      <c r="J39" s="4"/>
    </row>
    <row r="40" s="1" customFormat="1" spans="1:10">
      <c r="A40" s="36"/>
      <c r="B40" s="45"/>
      <c r="C40" s="46" t="s">
        <v>539</v>
      </c>
      <c r="D40" s="47"/>
      <c r="E40" s="46"/>
      <c r="F40" s="48"/>
      <c r="G40" s="19"/>
      <c r="H40" s="20"/>
      <c r="I40" s="72"/>
      <c r="J40" s="4"/>
    </row>
    <row r="41" s="1" customFormat="1" ht="33.75" spans="1:10">
      <c r="A41" s="36"/>
      <c r="B41" s="45"/>
      <c r="C41" s="46"/>
      <c r="D41" s="47" t="s">
        <v>864</v>
      </c>
      <c r="E41" s="46" t="s">
        <v>496</v>
      </c>
      <c r="F41" s="48" t="s">
        <v>835</v>
      </c>
      <c r="G41" s="19"/>
      <c r="H41" s="20"/>
      <c r="I41" s="72" t="s">
        <v>865</v>
      </c>
      <c r="J41" s="4"/>
    </row>
    <row r="42" s="1" customFormat="1" spans="1:10">
      <c r="A42" s="36"/>
      <c r="B42" s="45"/>
      <c r="C42" s="46" t="s">
        <v>520</v>
      </c>
      <c r="D42" s="47"/>
      <c r="E42" s="46"/>
      <c r="F42" s="48"/>
      <c r="G42" s="19"/>
      <c r="H42" s="20"/>
      <c r="I42" s="72"/>
      <c r="J42" s="4"/>
    </row>
    <row r="43" s="1" customFormat="1" ht="409.5" hidden="1" customHeight="1" spans="1:10">
      <c r="A43" s="36"/>
      <c r="B43" s="55"/>
      <c r="C43" s="46"/>
      <c r="D43" s="47" t="s">
        <v>866</v>
      </c>
      <c r="E43" s="46" t="s">
        <v>496</v>
      </c>
      <c r="F43" s="4"/>
      <c r="G43" s="4"/>
      <c r="H43" s="4"/>
      <c r="I43" s="72" t="s">
        <v>867</v>
      </c>
      <c r="J43" s="4"/>
    </row>
    <row r="44" ht="33.75" spans="1:9">
      <c r="A44" s="36"/>
      <c r="B44" s="56"/>
      <c r="C44" s="46"/>
      <c r="D44" s="47" t="s">
        <v>868</v>
      </c>
      <c r="E44" s="46" t="s">
        <v>496</v>
      </c>
      <c r="F44" s="57" t="s">
        <v>869</v>
      </c>
      <c r="G44" s="58"/>
      <c r="H44" s="59"/>
      <c r="I44" s="72" t="s">
        <v>870</v>
      </c>
    </row>
    <row r="45" ht="33.75" spans="1:9">
      <c r="A45" s="36"/>
      <c r="B45" s="56"/>
      <c r="C45" s="46"/>
      <c r="D45" s="47" t="s">
        <v>871</v>
      </c>
      <c r="E45" s="46" t="s">
        <v>496</v>
      </c>
      <c r="F45" s="57" t="s">
        <v>872</v>
      </c>
      <c r="G45" s="58"/>
      <c r="H45" s="59"/>
      <c r="I45" s="72" t="s">
        <v>873</v>
      </c>
    </row>
    <row r="46" spans="1:9">
      <c r="A46" s="36"/>
      <c r="B46" s="56" t="s">
        <v>525</v>
      </c>
      <c r="C46" s="46"/>
      <c r="D46" s="47"/>
      <c r="E46" s="46"/>
      <c r="F46" s="60"/>
      <c r="G46" s="61"/>
      <c r="H46" s="62"/>
      <c r="I46" s="72"/>
    </row>
    <row r="47" spans="1:9">
      <c r="A47" s="36"/>
      <c r="B47" s="56"/>
      <c r="C47" s="46" t="s">
        <v>526</v>
      </c>
      <c r="D47" s="47"/>
      <c r="E47" s="46"/>
      <c r="F47" s="60"/>
      <c r="G47" s="61"/>
      <c r="H47" s="62"/>
      <c r="I47" s="72"/>
    </row>
    <row r="48" ht="22.5" spans="1:9">
      <c r="A48" s="36"/>
      <c r="B48" s="56"/>
      <c r="C48" s="46"/>
      <c r="D48" s="47" t="s">
        <v>874</v>
      </c>
      <c r="E48" s="46" t="s">
        <v>695</v>
      </c>
      <c r="F48" s="63" t="s">
        <v>835</v>
      </c>
      <c r="G48" s="64"/>
      <c r="H48" s="65"/>
      <c r="I48" s="72" t="s">
        <v>875</v>
      </c>
    </row>
  </sheetData>
  <mergeCells count="59">
    <mergeCell ref="A2:I2"/>
    <mergeCell ref="A3:C3"/>
    <mergeCell ref="B4:E4"/>
    <mergeCell ref="G4:I4"/>
    <mergeCell ref="B5:H5"/>
    <mergeCell ref="C6:H6"/>
    <mergeCell ref="C7:H7"/>
    <mergeCell ref="C8:H8"/>
    <mergeCell ref="F9:H9"/>
    <mergeCell ref="C11:E11"/>
    <mergeCell ref="C12:E12"/>
    <mergeCell ref="C13:E13"/>
    <mergeCell ref="C14:E14"/>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G33"/>
    <mergeCell ref="F34:H34"/>
    <mergeCell ref="F35:H35"/>
    <mergeCell ref="F36:H36"/>
    <mergeCell ref="F37:H37"/>
    <mergeCell ref="F38:H38"/>
    <mergeCell ref="F39:H39"/>
    <mergeCell ref="F40:H40"/>
    <mergeCell ref="F41:H41"/>
    <mergeCell ref="F42:H42"/>
    <mergeCell ref="F44:H44"/>
    <mergeCell ref="F45:H45"/>
    <mergeCell ref="F46:H46"/>
    <mergeCell ref="F47:H47"/>
    <mergeCell ref="F48:H48"/>
    <mergeCell ref="A6:A7"/>
    <mergeCell ref="A9:A10"/>
    <mergeCell ref="A11:A14"/>
    <mergeCell ref="A15:A48"/>
    <mergeCell ref="B9:B10"/>
    <mergeCell ref="B15:B16"/>
    <mergeCell ref="C15:C16"/>
    <mergeCell ref="D9:D10"/>
    <mergeCell ref="D15:D16"/>
    <mergeCell ref="E15:E16"/>
    <mergeCell ref="F15:F16"/>
    <mergeCell ref="G15:G16"/>
    <mergeCell ref="H15:H16"/>
    <mergeCell ref="I9:I10"/>
    <mergeCell ref="I15:I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B22" sqref="B22"/>
    </sheetView>
  </sheetViews>
  <sheetFormatPr defaultColWidth="8.575" defaultRowHeight="12.75" customHeight="1"/>
  <cols>
    <col min="1" max="1" width="15.8916666666667" style="73" customWidth="1"/>
    <col min="2" max="2" width="35" style="73" customWidth="1"/>
    <col min="3" max="19" width="22" style="73" customWidth="1"/>
    <col min="20" max="16384" width="8.575" style="73"/>
  </cols>
  <sheetData>
    <row r="1" customHeight="1" spans="1:19">
      <c r="A1" s="74"/>
      <c r="B1" s="74"/>
      <c r="C1" s="74"/>
      <c r="D1" s="74"/>
      <c r="E1" s="74"/>
      <c r="F1" s="74"/>
      <c r="G1" s="74"/>
      <c r="H1" s="74"/>
      <c r="I1" s="74"/>
      <c r="J1" s="74"/>
      <c r="K1" s="74"/>
      <c r="L1" s="74"/>
      <c r="M1" s="74"/>
      <c r="N1" s="74"/>
      <c r="O1" s="74"/>
      <c r="P1" s="74"/>
      <c r="Q1" s="74"/>
      <c r="R1" s="74"/>
      <c r="S1" s="74"/>
    </row>
    <row r="2" ht="17.25" customHeight="1" spans="1:1">
      <c r="A2" s="136" t="s">
        <v>52</v>
      </c>
    </row>
    <row r="3" ht="41.25" customHeight="1" spans="1:1">
      <c r="A3" s="114" t="str">
        <f>"2025"&amp;"年部门收入预算表"</f>
        <v>2025年部门收入预算表</v>
      </c>
    </row>
    <row r="4" ht="17.25" customHeight="1" spans="1:19">
      <c r="A4" s="117" t="str">
        <f>"单位名称："&amp;"昆明市晋宁区上蒜镇人民政府"</f>
        <v>单位名称：昆明市晋宁区上蒜镇人民政府</v>
      </c>
      <c r="S4" s="119" t="s">
        <v>1</v>
      </c>
    </row>
    <row r="5" ht="21.75" customHeight="1" spans="1:19">
      <c r="A5" s="321" t="s">
        <v>53</v>
      </c>
      <c r="B5" s="322" t="s">
        <v>54</v>
      </c>
      <c r="C5" s="322" t="s">
        <v>55</v>
      </c>
      <c r="D5" s="323" t="s">
        <v>56</v>
      </c>
      <c r="E5" s="323"/>
      <c r="F5" s="323"/>
      <c r="G5" s="323"/>
      <c r="H5" s="323"/>
      <c r="I5" s="227"/>
      <c r="J5" s="323"/>
      <c r="K5" s="323"/>
      <c r="L5" s="323"/>
      <c r="M5" s="323"/>
      <c r="N5" s="330"/>
      <c r="O5" s="323" t="s">
        <v>45</v>
      </c>
      <c r="P5" s="323"/>
      <c r="Q5" s="323"/>
      <c r="R5" s="323"/>
      <c r="S5" s="330"/>
    </row>
    <row r="6" ht="27" customHeight="1" spans="1:19">
      <c r="A6" s="324"/>
      <c r="B6" s="325"/>
      <c r="C6" s="325"/>
      <c r="D6" s="325" t="s">
        <v>57</v>
      </c>
      <c r="E6" s="325" t="s">
        <v>58</v>
      </c>
      <c r="F6" s="325" t="s">
        <v>59</v>
      </c>
      <c r="G6" s="325" t="s">
        <v>60</v>
      </c>
      <c r="H6" s="325" t="s">
        <v>61</v>
      </c>
      <c r="I6" s="331" t="s">
        <v>62</v>
      </c>
      <c r="J6" s="332"/>
      <c r="K6" s="332"/>
      <c r="L6" s="332"/>
      <c r="M6" s="332"/>
      <c r="N6" s="333"/>
      <c r="O6" s="325" t="s">
        <v>57</v>
      </c>
      <c r="P6" s="325" t="s">
        <v>58</v>
      </c>
      <c r="Q6" s="325" t="s">
        <v>59</v>
      </c>
      <c r="R6" s="325" t="s">
        <v>60</v>
      </c>
      <c r="S6" s="325" t="s">
        <v>63</v>
      </c>
    </row>
    <row r="7" ht="30" customHeight="1" spans="1:19">
      <c r="A7" s="326"/>
      <c r="B7" s="327"/>
      <c r="C7" s="328"/>
      <c r="D7" s="328"/>
      <c r="E7" s="328"/>
      <c r="F7" s="328"/>
      <c r="G7" s="328"/>
      <c r="H7" s="328"/>
      <c r="I7" s="142" t="s">
        <v>57</v>
      </c>
      <c r="J7" s="333" t="s">
        <v>64</v>
      </c>
      <c r="K7" s="333" t="s">
        <v>65</v>
      </c>
      <c r="L7" s="333" t="s">
        <v>66</v>
      </c>
      <c r="M7" s="333" t="s">
        <v>67</v>
      </c>
      <c r="N7" s="333" t="s">
        <v>68</v>
      </c>
      <c r="O7" s="334"/>
      <c r="P7" s="334"/>
      <c r="Q7" s="334"/>
      <c r="R7" s="334"/>
      <c r="S7" s="328"/>
    </row>
    <row r="8" ht="15" customHeight="1" spans="1:19">
      <c r="A8" s="131">
        <v>1</v>
      </c>
      <c r="B8" s="131">
        <v>2</v>
      </c>
      <c r="C8" s="131">
        <v>3</v>
      </c>
      <c r="D8" s="131">
        <v>4</v>
      </c>
      <c r="E8" s="131">
        <v>5</v>
      </c>
      <c r="F8" s="131">
        <v>6</v>
      </c>
      <c r="G8" s="131">
        <v>7</v>
      </c>
      <c r="H8" s="131">
        <v>8</v>
      </c>
      <c r="I8" s="142">
        <v>9</v>
      </c>
      <c r="J8" s="131">
        <v>10</v>
      </c>
      <c r="K8" s="131">
        <v>11</v>
      </c>
      <c r="L8" s="131">
        <v>12</v>
      </c>
      <c r="M8" s="131">
        <v>13</v>
      </c>
      <c r="N8" s="131">
        <v>14</v>
      </c>
      <c r="O8" s="131">
        <v>15</v>
      </c>
      <c r="P8" s="131">
        <v>16</v>
      </c>
      <c r="Q8" s="131">
        <v>17</v>
      </c>
      <c r="R8" s="131">
        <v>18</v>
      </c>
      <c r="S8" s="131">
        <v>19</v>
      </c>
    </row>
    <row r="9" ht="18" customHeight="1" spans="1:19">
      <c r="A9" s="128" t="s">
        <v>69</v>
      </c>
      <c r="B9" s="128" t="s">
        <v>70</v>
      </c>
      <c r="C9" s="130">
        <v>80851851.28</v>
      </c>
      <c r="D9" s="130">
        <v>80851851.28</v>
      </c>
      <c r="E9" s="130">
        <v>30619798.95</v>
      </c>
      <c r="F9" s="154"/>
      <c r="G9" s="130">
        <v>912</v>
      </c>
      <c r="H9" s="154"/>
      <c r="I9" s="130">
        <v>50231140.33</v>
      </c>
      <c r="J9" s="154"/>
      <c r="K9" s="154"/>
      <c r="L9" s="154"/>
      <c r="M9" s="154"/>
      <c r="N9" s="130">
        <v>50231140.33</v>
      </c>
      <c r="O9" s="154"/>
      <c r="P9" s="154"/>
      <c r="Q9" s="154"/>
      <c r="R9" s="154"/>
      <c r="S9" s="154"/>
    </row>
    <row r="10" ht="18" customHeight="1" spans="1:19">
      <c r="A10" s="329" t="s">
        <v>71</v>
      </c>
      <c r="B10" s="329" t="s">
        <v>70</v>
      </c>
      <c r="C10" s="130">
        <v>80851851.28</v>
      </c>
      <c r="D10" s="130">
        <v>80851851.28</v>
      </c>
      <c r="E10" s="130">
        <v>30619798.95</v>
      </c>
      <c r="F10" s="154"/>
      <c r="G10" s="130">
        <v>912</v>
      </c>
      <c r="H10" s="154"/>
      <c r="I10" s="130">
        <v>50231140.33</v>
      </c>
      <c r="J10" s="154"/>
      <c r="K10" s="154"/>
      <c r="L10" s="154"/>
      <c r="M10" s="154"/>
      <c r="N10" s="130">
        <v>50231140.33</v>
      </c>
      <c r="O10" s="154"/>
      <c r="P10" s="154"/>
      <c r="Q10" s="154"/>
      <c r="R10" s="154"/>
      <c r="S10" s="154"/>
    </row>
    <row r="11" ht="18" customHeight="1" spans="1:19">
      <c r="A11" s="120" t="s">
        <v>55</v>
      </c>
      <c r="B11" s="279"/>
      <c r="C11" s="130">
        <v>80851851.28</v>
      </c>
      <c r="D11" s="130">
        <v>80851851.28</v>
      </c>
      <c r="E11" s="130">
        <v>30619798.95</v>
      </c>
      <c r="F11" s="154"/>
      <c r="G11" s="130">
        <v>912</v>
      </c>
      <c r="H11" s="154"/>
      <c r="I11" s="130">
        <v>50231140.33</v>
      </c>
      <c r="J11" s="154"/>
      <c r="K11" s="154"/>
      <c r="L11" s="154"/>
      <c r="M11" s="154"/>
      <c r="N11" s="130">
        <v>50231140.33</v>
      </c>
      <c r="O11" s="154"/>
      <c r="P11" s="154"/>
      <c r="Q11" s="154"/>
      <c r="R11" s="154"/>
      <c r="S11" s="154"/>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08"/>
  <sheetViews>
    <sheetView showGridLines="0" showZeros="0" workbookViewId="0">
      <pane ySplit="1" topLeftCell="A2" activePane="bottomLeft" state="frozen"/>
      <selection/>
      <selection pane="bottomLeft" activeCell="L61" sqref="L61"/>
    </sheetView>
  </sheetViews>
  <sheetFormatPr defaultColWidth="8.575" defaultRowHeight="12.75" customHeight="1"/>
  <cols>
    <col min="1" max="1" width="14.2833333333333" style="73" customWidth="1"/>
    <col min="2" max="2" width="35.125" style="73" customWidth="1"/>
    <col min="3" max="8" width="24.575" style="73" customWidth="1"/>
    <col min="9" max="9" width="26.7083333333333" style="73" customWidth="1"/>
    <col min="10" max="11" width="24.425" style="73" customWidth="1"/>
    <col min="12" max="15" width="24.575" style="73" customWidth="1"/>
    <col min="16" max="16384" width="8.575" style="73"/>
  </cols>
  <sheetData>
    <row r="1" customHeight="1" spans="1:15">
      <c r="A1" s="74"/>
      <c r="B1" s="74"/>
      <c r="C1" s="74"/>
      <c r="D1" s="74"/>
      <c r="E1" s="74"/>
      <c r="F1" s="74"/>
      <c r="G1" s="74"/>
      <c r="H1" s="74"/>
      <c r="I1" s="74"/>
      <c r="J1" s="74"/>
      <c r="K1" s="74"/>
      <c r="L1" s="74"/>
      <c r="M1" s="74"/>
      <c r="N1" s="74"/>
      <c r="O1" s="74"/>
    </row>
    <row r="2" ht="17.25" customHeight="1" spans="1:1">
      <c r="A2" s="119" t="s">
        <v>72</v>
      </c>
    </row>
    <row r="3" ht="41.25" customHeight="1" spans="1:1">
      <c r="A3" s="114" t="str">
        <f>"2025"&amp;"年部门支出预算表"</f>
        <v>2025年部门支出预算表</v>
      </c>
    </row>
    <row r="4" ht="17.25" customHeight="1" spans="1:15">
      <c r="A4" s="117" t="str">
        <f>"单位名称："&amp;"昆明市晋宁区上蒜镇人民政府"</f>
        <v>单位名称：昆明市晋宁区上蒜镇人民政府</v>
      </c>
      <c r="O4" s="119" t="s">
        <v>1</v>
      </c>
    </row>
    <row r="5" ht="27" customHeight="1" spans="1:15">
      <c r="A5" s="308" t="s">
        <v>73</v>
      </c>
      <c r="B5" s="308" t="s">
        <v>74</v>
      </c>
      <c r="C5" s="308" t="s">
        <v>55</v>
      </c>
      <c r="D5" s="309" t="s">
        <v>58</v>
      </c>
      <c r="E5" s="310"/>
      <c r="F5" s="311"/>
      <c r="G5" s="312" t="s">
        <v>59</v>
      </c>
      <c r="H5" s="312" t="s">
        <v>60</v>
      </c>
      <c r="I5" s="312" t="s">
        <v>75</v>
      </c>
      <c r="J5" s="309" t="s">
        <v>62</v>
      </c>
      <c r="K5" s="310"/>
      <c r="L5" s="310"/>
      <c r="M5" s="310"/>
      <c r="N5" s="318"/>
      <c r="O5" s="319"/>
    </row>
    <row r="6" ht="42" customHeight="1" spans="1:15">
      <c r="A6" s="313"/>
      <c r="B6" s="313"/>
      <c r="C6" s="314"/>
      <c r="D6" s="315" t="s">
        <v>57</v>
      </c>
      <c r="E6" s="315" t="s">
        <v>76</v>
      </c>
      <c r="F6" s="315" t="s">
        <v>77</v>
      </c>
      <c r="G6" s="314"/>
      <c r="H6" s="314"/>
      <c r="I6" s="313"/>
      <c r="J6" s="315" t="s">
        <v>57</v>
      </c>
      <c r="K6" s="298" t="s">
        <v>78</v>
      </c>
      <c r="L6" s="298" t="s">
        <v>79</v>
      </c>
      <c r="M6" s="298" t="s">
        <v>80</v>
      </c>
      <c r="N6" s="298" t="s">
        <v>81</v>
      </c>
      <c r="O6" s="298" t="s">
        <v>82</v>
      </c>
    </row>
    <row r="7" ht="18" customHeight="1" spans="1:15">
      <c r="A7" s="123" t="s">
        <v>83</v>
      </c>
      <c r="B7" s="123" t="s">
        <v>84</v>
      </c>
      <c r="C7" s="123" t="s">
        <v>85</v>
      </c>
      <c r="D7" s="127" t="s">
        <v>86</v>
      </c>
      <c r="E7" s="127" t="s">
        <v>87</v>
      </c>
      <c r="F7" s="127" t="s">
        <v>88</v>
      </c>
      <c r="G7" s="127" t="s">
        <v>89</v>
      </c>
      <c r="H7" s="127" t="s">
        <v>90</v>
      </c>
      <c r="I7" s="127" t="s">
        <v>91</v>
      </c>
      <c r="J7" s="127" t="s">
        <v>92</v>
      </c>
      <c r="K7" s="127" t="s">
        <v>93</v>
      </c>
      <c r="L7" s="127" t="s">
        <v>94</v>
      </c>
      <c r="M7" s="127" t="s">
        <v>95</v>
      </c>
      <c r="N7" s="123" t="s">
        <v>96</v>
      </c>
      <c r="O7" s="127" t="s">
        <v>97</v>
      </c>
    </row>
    <row r="8" ht="18" customHeight="1" spans="1:15">
      <c r="A8" s="101" t="s">
        <v>98</v>
      </c>
      <c r="B8" s="101" t="s">
        <v>99</v>
      </c>
      <c r="C8" s="35">
        <v>19634210.16</v>
      </c>
      <c r="D8" s="130">
        <v>19084210.16</v>
      </c>
      <c r="E8" s="130">
        <v>17284210.16</v>
      </c>
      <c r="F8" s="130">
        <v>1800000</v>
      </c>
      <c r="G8" s="127"/>
      <c r="H8" s="127"/>
      <c r="I8" s="127"/>
      <c r="J8" s="130">
        <v>550000</v>
      </c>
      <c r="K8" s="127"/>
      <c r="L8" s="127"/>
      <c r="M8" s="127"/>
      <c r="N8" s="123"/>
      <c r="O8" s="35">
        <v>550000</v>
      </c>
    </row>
    <row r="9" ht="18" customHeight="1" spans="1:15">
      <c r="A9" s="316" t="s">
        <v>100</v>
      </c>
      <c r="B9" s="316" t="s">
        <v>101</v>
      </c>
      <c r="C9" s="35">
        <v>250000</v>
      </c>
      <c r="D9" s="130">
        <v>250000</v>
      </c>
      <c r="E9" s="130"/>
      <c r="F9" s="130">
        <v>250000</v>
      </c>
      <c r="G9" s="127"/>
      <c r="H9" s="127"/>
      <c r="I9" s="127"/>
      <c r="J9" s="130"/>
      <c r="K9" s="127"/>
      <c r="L9" s="127"/>
      <c r="M9" s="127"/>
      <c r="N9" s="123"/>
      <c r="O9" s="35"/>
    </row>
    <row r="10" ht="18" customHeight="1" spans="1:15">
      <c r="A10" s="317" t="s">
        <v>102</v>
      </c>
      <c r="B10" s="317" t="s">
        <v>103</v>
      </c>
      <c r="C10" s="35">
        <v>98000</v>
      </c>
      <c r="D10" s="130">
        <v>98000</v>
      </c>
      <c r="E10" s="130"/>
      <c r="F10" s="130">
        <v>98000</v>
      </c>
      <c r="G10" s="127"/>
      <c r="H10" s="127"/>
      <c r="I10" s="127"/>
      <c r="J10" s="130"/>
      <c r="K10" s="127"/>
      <c r="L10" s="127"/>
      <c r="M10" s="127"/>
      <c r="N10" s="123"/>
      <c r="O10" s="35"/>
    </row>
    <row r="11" ht="18" customHeight="1" spans="1:15">
      <c r="A11" s="317" t="s">
        <v>104</v>
      </c>
      <c r="B11" s="317" t="s">
        <v>105</v>
      </c>
      <c r="C11" s="35">
        <v>102000</v>
      </c>
      <c r="D11" s="130">
        <v>102000</v>
      </c>
      <c r="E11" s="130"/>
      <c r="F11" s="130">
        <v>102000</v>
      </c>
      <c r="G11" s="127"/>
      <c r="H11" s="127"/>
      <c r="I11" s="127"/>
      <c r="J11" s="130"/>
      <c r="K11" s="127"/>
      <c r="L11" s="127"/>
      <c r="M11" s="127"/>
      <c r="N11" s="123"/>
      <c r="O11" s="35"/>
    </row>
    <row r="12" ht="18" customHeight="1" spans="1:15">
      <c r="A12" s="317" t="s">
        <v>106</v>
      </c>
      <c r="B12" s="317" t="s">
        <v>107</v>
      </c>
      <c r="C12" s="35">
        <v>50000</v>
      </c>
      <c r="D12" s="130">
        <v>50000</v>
      </c>
      <c r="E12" s="130"/>
      <c r="F12" s="130">
        <v>50000</v>
      </c>
      <c r="G12" s="127"/>
      <c r="H12" s="127"/>
      <c r="I12" s="127"/>
      <c r="J12" s="130"/>
      <c r="K12" s="127"/>
      <c r="L12" s="127"/>
      <c r="M12" s="127"/>
      <c r="N12" s="123"/>
      <c r="O12" s="35"/>
    </row>
    <row r="13" ht="18" customHeight="1" spans="1:15">
      <c r="A13" s="316" t="s">
        <v>108</v>
      </c>
      <c r="B13" s="316" t="s">
        <v>109</v>
      </c>
      <c r="C13" s="35">
        <v>17867793.62</v>
      </c>
      <c r="D13" s="130">
        <v>17867793.62</v>
      </c>
      <c r="E13" s="130">
        <v>16717793.62</v>
      </c>
      <c r="F13" s="130">
        <v>1150000</v>
      </c>
      <c r="G13" s="127"/>
      <c r="H13" s="127"/>
      <c r="I13" s="127"/>
      <c r="J13" s="130"/>
      <c r="K13" s="127"/>
      <c r="L13" s="127"/>
      <c r="M13" s="127"/>
      <c r="N13" s="123"/>
      <c r="O13" s="35"/>
    </row>
    <row r="14" ht="18" customHeight="1" spans="1:15">
      <c r="A14" s="317" t="s">
        <v>110</v>
      </c>
      <c r="B14" s="317" t="s">
        <v>111</v>
      </c>
      <c r="C14" s="35">
        <v>10947487.2</v>
      </c>
      <c r="D14" s="130">
        <v>10947487.2</v>
      </c>
      <c r="E14" s="130">
        <v>10947487.2</v>
      </c>
      <c r="F14" s="130"/>
      <c r="G14" s="127"/>
      <c r="H14" s="127"/>
      <c r="I14" s="127"/>
      <c r="J14" s="130"/>
      <c r="K14" s="127"/>
      <c r="L14" s="127"/>
      <c r="M14" s="127"/>
      <c r="N14" s="123"/>
      <c r="O14" s="35"/>
    </row>
    <row r="15" ht="18" customHeight="1" spans="1:15">
      <c r="A15" s="317" t="s">
        <v>112</v>
      </c>
      <c r="B15" s="317" t="s">
        <v>113</v>
      </c>
      <c r="C15" s="35">
        <v>1150000</v>
      </c>
      <c r="D15" s="130">
        <v>1150000</v>
      </c>
      <c r="E15" s="130"/>
      <c r="F15" s="130">
        <v>1150000</v>
      </c>
      <c r="G15" s="127"/>
      <c r="H15" s="127"/>
      <c r="I15" s="127"/>
      <c r="J15" s="130"/>
      <c r="K15" s="127"/>
      <c r="L15" s="127"/>
      <c r="M15" s="127"/>
      <c r="N15" s="123"/>
      <c r="O15" s="35"/>
    </row>
    <row r="16" ht="18" customHeight="1" spans="1:15">
      <c r="A16" s="317" t="s">
        <v>114</v>
      </c>
      <c r="B16" s="317" t="s">
        <v>115</v>
      </c>
      <c r="C16" s="35">
        <v>266138.42</v>
      </c>
      <c r="D16" s="130">
        <v>266138.42</v>
      </c>
      <c r="E16" s="130">
        <v>266138.42</v>
      </c>
      <c r="F16" s="130"/>
      <c r="G16" s="127"/>
      <c r="H16" s="127"/>
      <c r="I16" s="127"/>
      <c r="J16" s="130"/>
      <c r="K16" s="127"/>
      <c r="L16" s="127"/>
      <c r="M16" s="127"/>
      <c r="N16" s="123"/>
      <c r="O16" s="35"/>
    </row>
    <row r="17" ht="18" customHeight="1" spans="1:15">
      <c r="A17" s="317" t="s">
        <v>116</v>
      </c>
      <c r="B17" s="317" t="s">
        <v>117</v>
      </c>
      <c r="C17" s="35">
        <v>5504168</v>
      </c>
      <c r="D17" s="130">
        <v>5504168</v>
      </c>
      <c r="E17" s="130">
        <v>5504168</v>
      </c>
      <c r="F17" s="130"/>
      <c r="G17" s="127"/>
      <c r="H17" s="127"/>
      <c r="I17" s="127"/>
      <c r="J17" s="130"/>
      <c r="K17" s="127"/>
      <c r="L17" s="127"/>
      <c r="M17" s="127"/>
      <c r="N17" s="123"/>
      <c r="O17" s="35"/>
    </row>
    <row r="18" ht="18" customHeight="1" spans="1:15">
      <c r="A18" s="316" t="s">
        <v>118</v>
      </c>
      <c r="B18" s="316" t="s">
        <v>119</v>
      </c>
      <c r="C18" s="35">
        <v>133938.8</v>
      </c>
      <c r="D18" s="130">
        <v>133938.8</v>
      </c>
      <c r="E18" s="130">
        <v>133938.8</v>
      </c>
      <c r="F18" s="130"/>
      <c r="G18" s="127"/>
      <c r="H18" s="127"/>
      <c r="I18" s="127"/>
      <c r="J18" s="130"/>
      <c r="K18" s="127"/>
      <c r="L18" s="127"/>
      <c r="M18" s="127"/>
      <c r="N18" s="123"/>
      <c r="O18" s="35"/>
    </row>
    <row r="19" ht="18" customHeight="1" spans="1:15">
      <c r="A19" s="317" t="s">
        <v>120</v>
      </c>
      <c r="B19" s="317" t="s">
        <v>115</v>
      </c>
      <c r="C19" s="35">
        <v>133938.8</v>
      </c>
      <c r="D19" s="130">
        <v>133938.8</v>
      </c>
      <c r="E19" s="130">
        <v>133938.8</v>
      </c>
      <c r="F19" s="130"/>
      <c r="G19" s="127"/>
      <c r="H19" s="127"/>
      <c r="I19" s="127"/>
      <c r="J19" s="130"/>
      <c r="K19" s="127"/>
      <c r="L19" s="127"/>
      <c r="M19" s="127"/>
      <c r="N19" s="123"/>
      <c r="O19" s="35"/>
    </row>
    <row r="20" ht="18" customHeight="1" spans="1:15">
      <c r="A20" s="316" t="s">
        <v>121</v>
      </c>
      <c r="B20" s="316" t="s">
        <v>122</v>
      </c>
      <c r="C20" s="35">
        <v>432477.74</v>
      </c>
      <c r="D20" s="130">
        <v>432477.74</v>
      </c>
      <c r="E20" s="130">
        <v>432477.74</v>
      </c>
      <c r="F20" s="130"/>
      <c r="G20" s="127"/>
      <c r="H20" s="127"/>
      <c r="I20" s="127"/>
      <c r="J20" s="130"/>
      <c r="K20" s="127"/>
      <c r="L20" s="127"/>
      <c r="M20" s="127"/>
      <c r="N20" s="123"/>
      <c r="O20" s="35"/>
    </row>
    <row r="21" ht="18" customHeight="1" spans="1:15">
      <c r="A21" s="317" t="s">
        <v>123</v>
      </c>
      <c r="B21" s="317" t="s">
        <v>115</v>
      </c>
      <c r="C21" s="35">
        <v>432477.74</v>
      </c>
      <c r="D21" s="130">
        <v>432477.74</v>
      </c>
      <c r="E21" s="130">
        <v>432477.74</v>
      </c>
      <c r="F21" s="130"/>
      <c r="G21" s="127"/>
      <c r="H21" s="127"/>
      <c r="I21" s="127"/>
      <c r="J21" s="130"/>
      <c r="K21" s="127"/>
      <c r="L21" s="127"/>
      <c r="M21" s="127"/>
      <c r="N21" s="123"/>
      <c r="O21" s="35"/>
    </row>
    <row r="22" ht="18" customHeight="1" spans="1:15">
      <c r="A22" s="316" t="s">
        <v>124</v>
      </c>
      <c r="B22" s="316" t="s">
        <v>125</v>
      </c>
      <c r="C22" s="35">
        <v>300000</v>
      </c>
      <c r="D22" s="130">
        <v>300000</v>
      </c>
      <c r="E22" s="130"/>
      <c r="F22" s="130">
        <v>300000</v>
      </c>
      <c r="G22" s="127"/>
      <c r="H22" s="127"/>
      <c r="I22" s="127"/>
      <c r="J22" s="130"/>
      <c r="K22" s="127"/>
      <c r="L22" s="127"/>
      <c r="M22" s="127"/>
      <c r="N22" s="123"/>
      <c r="O22" s="35"/>
    </row>
    <row r="23" ht="18" customHeight="1" spans="1:15">
      <c r="A23" s="317" t="s">
        <v>126</v>
      </c>
      <c r="B23" s="317" t="s">
        <v>127</v>
      </c>
      <c r="C23" s="35">
        <v>300000</v>
      </c>
      <c r="D23" s="130">
        <v>300000</v>
      </c>
      <c r="E23" s="130"/>
      <c r="F23" s="130">
        <v>300000</v>
      </c>
      <c r="G23" s="127"/>
      <c r="H23" s="127"/>
      <c r="I23" s="127"/>
      <c r="J23" s="130"/>
      <c r="K23" s="127"/>
      <c r="L23" s="127"/>
      <c r="M23" s="127"/>
      <c r="N23" s="123"/>
      <c r="O23" s="35"/>
    </row>
    <row r="24" ht="18" customHeight="1" spans="1:15">
      <c r="A24" s="316" t="s">
        <v>128</v>
      </c>
      <c r="B24" s="316" t="s">
        <v>129</v>
      </c>
      <c r="C24" s="35">
        <v>550000</v>
      </c>
      <c r="D24" s="130"/>
      <c r="E24" s="130"/>
      <c r="F24" s="130"/>
      <c r="G24" s="127"/>
      <c r="H24" s="127"/>
      <c r="I24" s="127"/>
      <c r="J24" s="130">
        <v>550000</v>
      </c>
      <c r="K24" s="127"/>
      <c r="L24" s="127"/>
      <c r="M24" s="127"/>
      <c r="N24" s="123"/>
      <c r="O24" s="35">
        <v>550000</v>
      </c>
    </row>
    <row r="25" ht="18" customHeight="1" spans="1:15">
      <c r="A25" s="317" t="s">
        <v>130</v>
      </c>
      <c r="B25" s="317" t="s">
        <v>131</v>
      </c>
      <c r="C25" s="35">
        <v>50000</v>
      </c>
      <c r="D25" s="130"/>
      <c r="E25" s="130"/>
      <c r="F25" s="130"/>
      <c r="G25" s="127"/>
      <c r="H25" s="127"/>
      <c r="I25" s="127"/>
      <c r="J25" s="130">
        <v>50000</v>
      </c>
      <c r="K25" s="127"/>
      <c r="L25" s="127"/>
      <c r="M25" s="127"/>
      <c r="N25" s="123"/>
      <c r="O25" s="35">
        <v>50000</v>
      </c>
    </row>
    <row r="26" ht="18" customHeight="1" spans="1:15">
      <c r="A26" s="317" t="s">
        <v>132</v>
      </c>
      <c r="B26" s="317" t="s">
        <v>133</v>
      </c>
      <c r="C26" s="35">
        <v>500000</v>
      </c>
      <c r="D26" s="130"/>
      <c r="E26" s="130"/>
      <c r="F26" s="130"/>
      <c r="G26" s="127"/>
      <c r="H26" s="127"/>
      <c r="I26" s="127"/>
      <c r="J26" s="130">
        <v>500000</v>
      </c>
      <c r="K26" s="127"/>
      <c r="L26" s="127"/>
      <c r="M26" s="127"/>
      <c r="N26" s="123"/>
      <c r="O26" s="35">
        <v>500000</v>
      </c>
    </row>
    <row r="27" ht="18" customHeight="1" spans="1:15">
      <c r="A27" s="316" t="s">
        <v>134</v>
      </c>
      <c r="B27" s="316" t="s">
        <v>135</v>
      </c>
      <c r="C27" s="35">
        <v>100000</v>
      </c>
      <c r="D27" s="130">
        <v>100000</v>
      </c>
      <c r="E27" s="130"/>
      <c r="F27" s="130">
        <v>100000</v>
      </c>
      <c r="G27" s="127"/>
      <c r="H27" s="127"/>
      <c r="I27" s="127"/>
      <c r="J27" s="130"/>
      <c r="K27" s="127"/>
      <c r="L27" s="127"/>
      <c r="M27" s="127"/>
      <c r="N27" s="123"/>
      <c r="O27" s="35"/>
    </row>
    <row r="28" ht="18" customHeight="1" spans="1:15">
      <c r="A28" s="317" t="s">
        <v>136</v>
      </c>
      <c r="B28" s="317" t="s">
        <v>137</v>
      </c>
      <c r="C28" s="35">
        <v>100000</v>
      </c>
      <c r="D28" s="130">
        <v>100000</v>
      </c>
      <c r="E28" s="130"/>
      <c r="F28" s="130">
        <v>100000</v>
      </c>
      <c r="G28" s="127"/>
      <c r="H28" s="127"/>
      <c r="I28" s="127"/>
      <c r="J28" s="130"/>
      <c r="K28" s="127"/>
      <c r="L28" s="127"/>
      <c r="M28" s="127"/>
      <c r="N28" s="123"/>
      <c r="O28" s="35"/>
    </row>
    <row r="29" ht="18" customHeight="1" spans="1:15">
      <c r="A29" s="101" t="s">
        <v>138</v>
      </c>
      <c r="B29" s="101" t="s">
        <v>139</v>
      </c>
      <c r="C29" s="35">
        <v>402400</v>
      </c>
      <c r="D29" s="130">
        <v>252400</v>
      </c>
      <c r="E29" s="130"/>
      <c r="F29" s="130">
        <v>252400</v>
      </c>
      <c r="G29" s="127"/>
      <c r="H29" s="127"/>
      <c r="I29" s="127"/>
      <c r="J29" s="130">
        <v>150000</v>
      </c>
      <c r="K29" s="127"/>
      <c r="L29" s="127"/>
      <c r="M29" s="127"/>
      <c r="N29" s="123"/>
      <c r="O29" s="35">
        <v>150000</v>
      </c>
    </row>
    <row r="30" ht="18" customHeight="1" spans="1:15">
      <c r="A30" s="316" t="s">
        <v>140</v>
      </c>
      <c r="B30" s="316" t="s">
        <v>141</v>
      </c>
      <c r="C30" s="35">
        <v>150000</v>
      </c>
      <c r="D30" s="130"/>
      <c r="E30" s="130"/>
      <c r="F30" s="130"/>
      <c r="G30" s="127"/>
      <c r="H30" s="127"/>
      <c r="I30" s="127"/>
      <c r="J30" s="130">
        <v>150000</v>
      </c>
      <c r="K30" s="127"/>
      <c r="L30" s="127"/>
      <c r="M30" s="127"/>
      <c r="N30" s="123"/>
      <c r="O30" s="35">
        <v>150000</v>
      </c>
    </row>
    <row r="31" ht="18" customHeight="1" spans="1:15">
      <c r="A31" s="317" t="s">
        <v>142</v>
      </c>
      <c r="B31" s="317" t="s">
        <v>131</v>
      </c>
      <c r="C31" s="35">
        <v>150000</v>
      </c>
      <c r="D31" s="130"/>
      <c r="E31" s="130"/>
      <c r="F31" s="130"/>
      <c r="G31" s="127"/>
      <c r="H31" s="127"/>
      <c r="I31" s="127"/>
      <c r="J31" s="130">
        <v>150000</v>
      </c>
      <c r="K31" s="127"/>
      <c r="L31" s="127"/>
      <c r="M31" s="127"/>
      <c r="N31" s="123"/>
      <c r="O31" s="35">
        <v>150000</v>
      </c>
    </row>
    <row r="32" ht="18" customHeight="1" spans="1:15">
      <c r="A32" s="316" t="s">
        <v>143</v>
      </c>
      <c r="B32" s="316" t="s">
        <v>144</v>
      </c>
      <c r="C32" s="35">
        <v>70000</v>
      </c>
      <c r="D32" s="130">
        <v>70000</v>
      </c>
      <c r="E32" s="130"/>
      <c r="F32" s="130">
        <v>70000</v>
      </c>
      <c r="G32" s="127"/>
      <c r="H32" s="127"/>
      <c r="I32" s="127"/>
      <c r="J32" s="130"/>
      <c r="K32" s="127"/>
      <c r="L32" s="127"/>
      <c r="M32" s="127"/>
      <c r="N32" s="123"/>
      <c r="O32" s="35"/>
    </row>
    <row r="33" ht="18" customHeight="1" spans="1:15">
      <c r="A33" s="317" t="s">
        <v>145</v>
      </c>
      <c r="B33" s="317" t="s">
        <v>146</v>
      </c>
      <c r="C33" s="35">
        <v>70000</v>
      </c>
      <c r="D33" s="130">
        <v>70000</v>
      </c>
      <c r="E33" s="130"/>
      <c r="F33" s="130">
        <v>70000</v>
      </c>
      <c r="G33" s="127"/>
      <c r="H33" s="127"/>
      <c r="I33" s="127"/>
      <c r="J33" s="130"/>
      <c r="K33" s="127"/>
      <c r="L33" s="127"/>
      <c r="M33" s="127"/>
      <c r="N33" s="123"/>
      <c r="O33" s="35"/>
    </row>
    <row r="34" ht="18" customHeight="1" spans="1:15">
      <c r="A34" s="316" t="s">
        <v>147</v>
      </c>
      <c r="B34" s="316" t="s">
        <v>148</v>
      </c>
      <c r="C34" s="35">
        <v>182400</v>
      </c>
      <c r="D34" s="130">
        <v>182400</v>
      </c>
      <c r="E34" s="130"/>
      <c r="F34" s="130">
        <v>182400</v>
      </c>
      <c r="G34" s="127"/>
      <c r="H34" s="127"/>
      <c r="I34" s="127"/>
      <c r="J34" s="130"/>
      <c r="K34" s="127"/>
      <c r="L34" s="127"/>
      <c r="M34" s="127"/>
      <c r="N34" s="123"/>
      <c r="O34" s="35"/>
    </row>
    <row r="35" ht="18" customHeight="1" spans="1:15">
      <c r="A35" s="317" t="s">
        <v>149</v>
      </c>
      <c r="B35" s="317" t="s">
        <v>148</v>
      </c>
      <c r="C35" s="35">
        <v>182400</v>
      </c>
      <c r="D35" s="130">
        <v>182400</v>
      </c>
      <c r="E35" s="130"/>
      <c r="F35" s="130">
        <v>182400</v>
      </c>
      <c r="G35" s="127"/>
      <c r="H35" s="127"/>
      <c r="I35" s="127"/>
      <c r="J35" s="130"/>
      <c r="K35" s="127"/>
      <c r="L35" s="127"/>
      <c r="M35" s="127"/>
      <c r="N35" s="123"/>
      <c r="O35" s="35"/>
    </row>
    <row r="36" ht="18" customHeight="1" spans="1:15">
      <c r="A36" s="101" t="s">
        <v>150</v>
      </c>
      <c r="B36" s="101" t="s">
        <v>151</v>
      </c>
      <c r="C36" s="35">
        <v>608347.75</v>
      </c>
      <c r="D36" s="130">
        <v>408347.75</v>
      </c>
      <c r="E36" s="130">
        <v>408347.75</v>
      </c>
      <c r="F36" s="130"/>
      <c r="G36" s="127"/>
      <c r="H36" s="127"/>
      <c r="I36" s="127"/>
      <c r="J36" s="130">
        <v>200000</v>
      </c>
      <c r="K36" s="127"/>
      <c r="L36" s="127"/>
      <c r="M36" s="127"/>
      <c r="N36" s="123"/>
      <c r="O36" s="35">
        <v>200000</v>
      </c>
    </row>
    <row r="37" ht="18" customHeight="1" spans="1:15">
      <c r="A37" s="316" t="s">
        <v>152</v>
      </c>
      <c r="B37" s="316" t="s">
        <v>153</v>
      </c>
      <c r="C37" s="35">
        <v>608347.75</v>
      </c>
      <c r="D37" s="130">
        <v>408347.75</v>
      </c>
      <c r="E37" s="130">
        <v>408347.75</v>
      </c>
      <c r="F37" s="130"/>
      <c r="G37" s="127"/>
      <c r="H37" s="127"/>
      <c r="I37" s="127"/>
      <c r="J37" s="130">
        <v>200000</v>
      </c>
      <c r="K37" s="127"/>
      <c r="L37" s="127"/>
      <c r="M37" s="127"/>
      <c r="N37" s="123"/>
      <c r="O37" s="35">
        <v>200000</v>
      </c>
    </row>
    <row r="38" ht="18" customHeight="1" spans="1:15">
      <c r="A38" s="317" t="s">
        <v>154</v>
      </c>
      <c r="B38" s="317" t="s">
        <v>155</v>
      </c>
      <c r="C38" s="35">
        <v>408347.75</v>
      </c>
      <c r="D38" s="130">
        <v>408347.75</v>
      </c>
      <c r="E38" s="130">
        <v>408347.75</v>
      </c>
      <c r="F38" s="130"/>
      <c r="G38" s="127"/>
      <c r="H38" s="127"/>
      <c r="I38" s="127"/>
      <c r="J38" s="130"/>
      <c r="K38" s="127"/>
      <c r="L38" s="127"/>
      <c r="M38" s="127"/>
      <c r="N38" s="123"/>
      <c r="O38" s="35"/>
    </row>
    <row r="39" ht="18" customHeight="1" spans="1:15">
      <c r="A39" s="317" t="s">
        <v>156</v>
      </c>
      <c r="B39" s="317" t="s">
        <v>157</v>
      </c>
      <c r="C39" s="35">
        <v>200000</v>
      </c>
      <c r="D39" s="130"/>
      <c r="E39" s="130"/>
      <c r="F39" s="130"/>
      <c r="G39" s="127"/>
      <c r="H39" s="127"/>
      <c r="I39" s="127"/>
      <c r="J39" s="130">
        <v>200000</v>
      </c>
      <c r="K39" s="127"/>
      <c r="L39" s="127"/>
      <c r="M39" s="127"/>
      <c r="N39" s="123"/>
      <c r="O39" s="35">
        <v>200000</v>
      </c>
    </row>
    <row r="40" ht="18" customHeight="1" spans="1:15">
      <c r="A40" s="101" t="s">
        <v>158</v>
      </c>
      <c r="B40" s="101" t="s">
        <v>159</v>
      </c>
      <c r="C40" s="35">
        <v>7390704</v>
      </c>
      <c r="D40" s="130">
        <v>2120704</v>
      </c>
      <c r="E40" s="130">
        <v>2120704</v>
      </c>
      <c r="F40" s="130"/>
      <c r="G40" s="127"/>
      <c r="H40" s="127"/>
      <c r="I40" s="127"/>
      <c r="J40" s="130">
        <v>5270000</v>
      </c>
      <c r="K40" s="127"/>
      <c r="L40" s="127"/>
      <c r="M40" s="127"/>
      <c r="N40" s="123"/>
      <c r="O40" s="35">
        <v>5270000</v>
      </c>
    </row>
    <row r="41" ht="18" customHeight="1" spans="1:15">
      <c r="A41" s="316" t="s">
        <v>160</v>
      </c>
      <c r="B41" s="316" t="s">
        <v>161</v>
      </c>
      <c r="C41" s="35">
        <v>646381.22</v>
      </c>
      <c r="D41" s="130">
        <v>546381.22</v>
      </c>
      <c r="E41" s="130">
        <v>546381.22</v>
      </c>
      <c r="F41" s="130"/>
      <c r="G41" s="127"/>
      <c r="H41" s="127"/>
      <c r="I41" s="127"/>
      <c r="J41" s="130">
        <v>100000</v>
      </c>
      <c r="K41" s="127"/>
      <c r="L41" s="127"/>
      <c r="M41" s="127"/>
      <c r="N41" s="123"/>
      <c r="O41" s="35">
        <v>100000</v>
      </c>
    </row>
    <row r="42" ht="18" customHeight="1" spans="1:15">
      <c r="A42" s="317" t="s">
        <v>162</v>
      </c>
      <c r="B42" s="317" t="s">
        <v>163</v>
      </c>
      <c r="C42" s="35">
        <v>100000</v>
      </c>
      <c r="D42" s="130"/>
      <c r="E42" s="130"/>
      <c r="F42" s="130"/>
      <c r="G42" s="127"/>
      <c r="H42" s="127"/>
      <c r="I42" s="127"/>
      <c r="J42" s="130">
        <v>100000</v>
      </c>
      <c r="K42" s="127"/>
      <c r="L42" s="127"/>
      <c r="M42" s="127"/>
      <c r="N42" s="123"/>
      <c r="O42" s="35">
        <v>100000</v>
      </c>
    </row>
    <row r="43" ht="18" customHeight="1" spans="1:15">
      <c r="A43" s="317" t="s">
        <v>164</v>
      </c>
      <c r="B43" s="317" t="s">
        <v>115</v>
      </c>
      <c r="C43" s="35">
        <v>546381.22</v>
      </c>
      <c r="D43" s="130">
        <v>546381.22</v>
      </c>
      <c r="E43" s="130">
        <v>546381.22</v>
      </c>
      <c r="F43" s="130"/>
      <c r="G43" s="127"/>
      <c r="H43" s="127"/>
      <c r="I43" s="127"/>
      <c r="J43" s="130"/>
      <c r="K43" s="127"/>
      <c r="L43" s="127"/>
      <c r="M43" s="127"/>
      <c r="N43" s="123"/>
      <c r="O43" s="35"/>
    </row>
    <row r="44" ht="18" customHeight="1" spans="1:15">
      <c r="A44" s="316" t="s">
        <v>165</v>
      </c>
      <c r="B44" s="316" t="s">
        <v>166</v>
      </c>
      <c r="C44" s="35">
        <v>5000000</v>
      </c>
      <c r="D44" s="130"/>
      <c r="E44" s="130"/>
      <c r="F44" s="130"/>
      <c r="G44" s="127"/>
      <c r="H44" s="127"/>
      <c r="I44" s="127"/>
      <c r="J44" s="130">
        <v>5000000</v>
      </c>
      <c r="K44" s="127"/>
      <c r="L44" s="127"/>
      <c r="M44" s="127"/>
      <c r="N44" s="123"/>
      <c r="O44" s="35">
        <v>5000000</v>
      </c>
    </row>
    <row r="45" ht="18" customHeight="1" spans="1:15">
      <c r="A45" s="317" t="s">
        <v>167</v>
      </c>
      <c r="B45" s="317" t="s">
        <v>168</v>
      </c>
      <c r="C45" s="35">
        <v>5000000</v>
      </c>
      <c r="D45" s="130"/>
      <c r="E45" s="130"/>
      <c r="F45" s="130"/>
      <c r="G45" s="127"/>
      <c r="H45" s="127"/>
      <c r="I45" s="127"/>
      <c r="J45" s="130">
        <v>5000000</v>
      </c>
      <c r="K45" s="127"/>
      <c r="L45" s="127"/>
      <c r="M45" s="127"/>
      <c r="N45" s="123"/>
      <c r="O45" s="35">
        <v>5000000</v>
      </c>
    </row>
    <row r="46" ht="18" customHeight="1" spans="1:15">
      <c r="A46" s="316" t="s">
        <v>169</v>
      </c>
      <c r="B46" s="316" t="s">
        <v>170</v>
      </c>
      <c r="C46" s="35">
        <v>1529578.38</v>
      </c>
      <c r="D46" s="130">
        <v>1529578.38</v>
      </c>
      <c r="E46" s="130">
        <v>1529578.38</v>
      </c>
      <c r="F46" s="130"/>
      <c r="G46" s="127"/>
      <c r="H46" s="127"/>
      <c r="I46" s="127"/>
      <c r="J46" s="130"/>
      <c r="K46" s="127"/>
      <c r="L46" s="127"/>
      <c r="M46" s="127"/>
      <c r="N46" s="123"/>
      <c r="O46" s="35"/>
    </row>
    <row r="47" ht="18" customHeight="1" spans="1:15">
      <c r="A47" s="317" t="s">
        <v>171</v>
      </c>
      <c r="B47" s="317" t="s">
        <v>172</v>
      </c>
      <c r="C47" s="35">
        <v>137700</v>
      </c>
      <c r="D47" s="130">
        <v>137700</v>
      </c>
      <c r="E47" s="130">
        <v>137700</v>
      </c>
      <c r="F47" s="130"/>
      <c r="G47" s="127"/>
      <c r="H47" s="127"/>
      <c r="I47" s="127"/>
      <c r="J47" s="130"/>
      <c r="K47" s="127"/>
      <c r="L47" s="127"/>
      <c r="M47" s="127"/>
      <c r="N47" s="123"/>
      <c r="O47" s="35"/>
    </row>
    <row r="48" ht="18" customHeight="1" spans="1:15">
      <c r="A48" s="317" t="s">
        <v>173</v>
      </c>
      <c r="B48" s="317" t="s">
        <v>174</v>
      </c>
      <c r="C48" s="35">
        <v>290700</v>
      </c>
      <c r="D48" s="130">
        <v>290700</v>
      </c>
      <c r="E48" s="130">
        <v>290700</v>
      </c>
      <c r="F48" s="130"/>
      <c r="G48" s="127"/>
      <c r="H48" s="127"/>
      <c r="I48" s="127"/>
      <c r="J48" s="130"/>
      <c r="K48" s="127"/>
      <c r="L48" s="127"/>
      <c r="M48" s="127"/>
      <c r="N48" s="123"/>
      <c r="O48" s="35"/>
    </row>
    <row r="49" ht="18" customHeight="1" spans="1:15">
      <c r="A49" s="317" t="s">
        <v>175</v>
      </c>
      <c r="B49" s="317" t="s">
        <v>176</v>
      </c>
      <c r="C49" s="35">
        <v>1054354.56</v>
      </c>
      <c r="D49" s="130">
        <v>1054354.56</v>
      </c>
      <c r="E49" s="130">
        <v>1054354.56</v>
      </c>
      <c r="F49" s="130"/>
      <c r="G49" s="127"/>
      <c r="H49" s="127"/>
      <c r="I49" s="127"/>
      <c r="J49" s="130"/>
      <c r="K49" s="127"/>
      <c r="L49" s="127"/>
      <c r="M49" s="127"/>
      <c r="N49" s="123"/>
      <c r="O49" s="35"/>
    </row>
    <row r="50" ht="18" customHeight="1" spans="1:15">
      <c r="A50" s="317" t="s">
        <v>177</v>
      </c>
      <c r="B50" s="317" t="s">
        <v>178</v>
      </c>
      <c r="C50" s="35">
        <v>46823.82</v>
      </c>
      <c r="D50" s="130">
        <v>46823.82</v>
      </c>
      <c r="E50" s="130">
        <v>46823.82</v>
      </c>
      <c r="F50" s="130"/>
      <c r="G50" s="127"/>
      <c r="H50" s="127"/>
      <c r="I50" s="127"/>
      <c r="J50" s="130"/>
      <c r="K50" s="127"/>
      <c r="L50" s="127"/>
      <c r="M50" s="127"/>
      <c r="N50" s="123"/>
      <c r="O50" s="35"/>
    </row>
    <row r="51" ht="18" customHeight="1" spans="1:15">
      <c r="A51" s="316" t="s">
        <v>179</v>
      </c>
      <c r="B51" s="316" t="s">
        <v>180</v>
      </c>
      <c r="C51" s="35">
        <v>44744.4</v>
      </c>
      <c r="D51" s="130">
        <v>44744.4</v>
      </c>
      <c r="E51" s="130">
        <v>44744.4</v>
      </c>
      <c r="F51" s="130"/>
      <c r="G51" s="127"/>
      <c r="H51" s="127"/>
      <c r="I51" s="127"/>
      <c r="J51" s="130"/>
      <c r="K51" s="127"/>
      <c r="L51" s="127"/>
      <c r="M51" s="127"/>
      <c r="N51" s="123"/>
      <c r="O51" s="35"/>
    </row>
    <row r="52" ht="18" customHeight="1" spans="1:15">
      <c r="A52" s="317" t="s">
        <v>181</v>
      </c>
      <c r="B52" s="317" t="s">
        <v>182</v>
      </c>
      <c r="C52" s="35">
        <v>44744.4</v>
      </c>
      <c r="D52" s="130">
        <v>44744.4</v>
      </c>
      <c r="E52" s="130">
        <v>44744.4</v>
      </c>
      <c r="F52" s="130"/>
      <c r="G52" s="127"/>
      <c r="H52" s="127"/>
      <c r="I52" s="127"/>
      <c r="J52" s="130"/>
      <c r="K52" s="127"/>
      <c r="L52" s="127"/>
      <c r="M52" s="127"/>
      <c r="N52" s="123"/>
      <c r="O52" s="35"/>
    </row>
    <row r="53" ht="18" customHeight="1" spans="1:15">
      <c r="A53" s="316" t="s">
        <v>183</v>
      </c>
      <c r="B53" s="316" t="s">
        <v>184</v>
      </c>
      <c r="C53" s="35">
        <v>50000</v>
      </c>
      <c r="D53" s="130"/>
      <c r="E53" s="130"/>
      <c r="F53" s="130"/>
      <c r="G53" s="127"/>
      <c r="H53" s="127"/>
      <c r="I53" s="127"/>
      <c r="J53" s="130">
        <v>50000</v>
      </c>
      <c r="K53" s="127"/>
      <c r="L53" s="127"/>
      <c r="M53" s="127"/>
      <c r="N53" s="123"/>
      <c r="O53" s="35">
        <v>50000</v>
      </c>
    </row>
    <row r="54" ht="18" customHeight="1" spans="1:15">
      <c r="A54" s="317" t="s">
        <v>185</v>
      </c>
      <c r="B54" s="317" t="s">
        <v>186</v>
      </c>
      <c r="C54" s="35">
        <v>50000</v>
      </c>
      <c r="D54" s="130"/>
      <c r="E54" s="130"/>
      <c r="F54" s="130"/>
      <c r="G54" s="127"/>
      <c r="H54" s="127"/>
      <c r="I54" s="127"/>
      <c r="J54" s="130">
        <v>50000</v>
      </c>
      <c r="K54" s="127"/>
      <c r="L54" s="127"/>
      <c r="M54" s="127"/>
      <c r="N54" s="123"/>
      <c r="O54" s="35">
        <v>50000</v>
      </c>
    </row>
    <row r="55" ht="18" customHeight="1" spans="1:15">
      <c r="A55" s="316" t="s">
        <v>187</v>
      </c>
      <c r="B55" s="316" t="s">
        <v>188</v>
      </c>
      <c r="C55" s="35">
        <v>100000</v>
      </c>
      <c r="D55" s="130"/>
      <c r="E55" s="130"/>
      <c r="F55" s="130"/>
      <c r="G55" s="127"/>
      <c r="H55" s="127"/>
      <c r="I55" s="127"/>
      <c r="J55" s="130">
        <v>100000</v>
      </c>
      <c r="K55" s="127"/>
      <c r="L55" s="127"/>
      <c r="M55" s="127"/>
      <c r="N55" s="123"/>
      <c r="O55" s="35">
        <v>100000</v>
      </c>
    </row>
    <row r="56" ht="18" customHeight="1" spans="1:15">
      <c r="A56" s="317" t="s">
        <v>189</v>
      </c>
      <c r="B56" s="317" t="s">
        <v>190</v>
      </c>
      <c r="C56" s="35">
        <v>100000</v>
      </c>
      <c r="D56" s="130"/>
      <c r="E56" s="130"/>
      <c r="F56" s="130"/>
      <c r="G56" s="127"/>
      <c r="H56" s="127"/>
      <c r="I56" s="127"/>
      <c r="J56" s="130">
        <v>100000</v>
      </c>
      <c r="K56" s="127"/>
      <c r="L56" s="127"/>
      <c r="M56" s="127"/>
      <c r="N56" s="123"/>
      <c r="O56" s="35">
        <v>100000</v>
      </c>
    </row>
    <row r="57" ht="18" customHeight="1" spans="1:15">
      <c r="A57" s="316" t="s">
        <v>191</v>
      </c>
      <c r="B57" s="316" t="s">
        <v>192</v>
      </c>
      <c r="C57" s="35">
        <v>20000</v>
      </c>
      <c r="D57" s="130"/>
      <c r="E57" s="130"/>
      <c r="F57" s="130"/>
      <c r="G57" s="127"/>
      <c r="H57" s="127"/>
      <c r="I57" s="127"/>
      <c r="J57" s="130">
        <v>20000</v>
      </c>
      <c r="K57" s="127"/>
      <c r="L57" s="127"/>
      <c r="M57" s="127"/>
      <c r="N57" s="123"/>
      <c r="O57" s="35">
        <v>20000</v>
      </c>
    </row>
    <row r="58" ht="18" customHeight="1" spans="1:15">
      <c r="A58" s="317" t="s">
        <v>193</v>
      </c>
      <c r="B58" s="317" t="s">
        <v>194</v>
      </c>
      <c r="C58" s="35">
        <v>20000</v>
      </c>
      <c r="D58" s="130"/>
      <c r="E58" s="130"/>
      <c r="F58" s="130"/>
      <c r="G58" s="127"/>
      <c r="H58" s="127"/>
      <c r="I58" s="127"/>
      <c r="J58" s="130">
        <v>20000</v>
      </c>
      <c r="K58" s="127"/>
      <c r="L58" s="127"/>
      <c r="M58" s="127"/>
      <c r="N58" s="123"/>
      <c r="O58" s="35">
        <v>20000</v>
      </c>
    </row>
    <row r="59" ht="18" customHeight="1" spans="1:15">
      <c r="A59" s="101" t="s">
        <v>195</v>
      </c>
      <c r="B59" s="101" t="s">
        <v>196</v>
      </c>
      <c r="C59" s="35">
        <v>1442963.52</v>
      </c>
      <c r="D59" s="130">
        <v>942963.52</v>
      </c>
      <c r="E59" s="130">
        <v>942963.52</v>
      </c>
      <c r="F59" s="130"/>
      <c r="G59" s="127"/>
      <c r="H59" s="127"/>
      <c r="I59" s="127"/>
      <c r="J59" s="130">
        <v>500000</v>
      </c>
      <c r="K59" s="127"/>
      <c r="L59" s="127"/>
      <c r="M59" s="127"/>
      <c r="N59" s="123"/>
      <c r="O59" s="35">
        <v>500000</v>
      </c>
    </row>
    <row r="60" ht="18" customHeight="1" spans="1:15">
      <c r="A60" s="316" t="s">
        <v>197</v>
      </c>
      <c r="B60" s="316" t="s">
        <v>198</v>
      </c>
      <c r="C60" s="35">
        <v>500000</v>
      </c>
      <c r="D60" s="130"/>
      <c r="E60" s="130"/>
      <c r="F60" s="130"/>
      <c r="G60" s="127"/>
      <c r="H60" s="127"/>
      <c r="I60" s="127"/>
      <c r="J60" s="130">
        <v>500000</v>
      </c>
      <c r="K60" s="127"/>
      <c r="L60" s="127"/>
      <c r="M60" s="127"/>
      <c r="N60" s="123"/>
      <c r="O60" s="35">
        <v>500000</v>
      </c>
    </row>
    <row r="61" ht="18" customHeight="1" spans="1:15">
      <c r="A61" s="317" t="s">
        <v>199</v>
      </c>
      <c r="B61" s="317" t="s">
        <v>200</v>
      </c>
      <c r="C61" s="35">
        <v>500000</v>
      </c>
      <c r="D61" s="130"/>
      <c r="E61" s="130"/>
      <c r="F61" s="130"/>
      <c r="G61" s="127"/>
      <c r="H61" s="127"/>
      <c r="I61" s="127"/>
      <c r="J61" s="130">
        <v>500000</v>
      </c>
      <c r="K61" s="127"/>
      <c r="L61" s="127"/>
      <c r="M61" s="127"/>
      <c r="N61" s="123"/>
      <c r="O61" s="35">
        <v>500000</v>
      </c>
    </row>
    <row r="62" ht="18" customHeight="1" spans="1:15">
      <c r="A62" s="316" t="s">
        <v>201</v>
      </c>
      <c r="B62" s="316" t="s">
        <v>202</v>
      </c>
      <c r="C62" s="35">
        <v>942963.52</v>
      </c>
      <c r="D62" s="130">
        <v>942963.52</v>
      </c>
      <c r="E62" s="130">
        <v>942963.52</v>
      </c>
      <c r="F62" s="130"/>
      <c r="G62" s="127"/>
      <c r="H62" s="127"/>
      <c r="I62" s="127"/>
      <c r="J62" s="130"/>
      <c r="K62" s="127"/>
      <c r="L62" s="127"/>
      <c r="M62" s="127"/>
      <c r="N62" s="123"/>
      <c r="O62" s="35"/>
    </row>
    <row r="63" ht="18" customHeight="1" spans="1:15">
      <c r="A63" s="317" t="s">
        <v>203</v>
      </c>
      <c r="B63" s="317" t="s">
        <v>204</v>
      </c>
      <c r="C63" s="35">
        <v>238556.62</v>
      </c>
      <c r="D63" s="130">
        <v>238556.62</v>
      </c>
      <c r="E63" s="130">
        <v>238556.62</v>
      </c>
      <c r="F63" s="130"/>
      <c r="G63" s="127"/>
      <c r="H63" s="127"/>
      <c r="I63" s="127"/>
      <c r="J63" s="130"/>
      <c r="K63" s="127"/>
      <c r="L63" s="127"/>
      <c r="M63" s="127"/>
      <c r="N63" s="123"/>
      <c r="O63" s="35"/>
    </row>
    <row r="64" ht="18" customHeight="1" spans="1:15">
      <c r="A64" s="317" t="s">
        <v>205</v>
      </c>
      <c r="B64" s="317" t="s">
        <v>206</v>
      </c>
      <c r="C64" s="35">
        <v>233493.35</v>
      </c>
      <c r="D64" s="130">
        <v>233493.35</v>
      </c>
      <c r="E64" s="130">
        <v>233493.35</v>
      </c>
      <c r="F64" s="130"/>
      <c r="G64" s="127"/>
      <c r="H64" s="127"/>
      <c r="I64" s="127"/>
      <c r="J64" s="130"/>
      <c r="K64" s="127"/>
      <c r="L64" s="127"/>
      <c r="M64" s="127"/>
      <c r="N64" s="123"/>
      <c r="O64" s="35"/>
    </row>
    <row r="65" ht="18" customHeight="1" spans="1:15">
      <c r="A65" s="317" t="s">
        <v>207</v>
      </c>
      <c r="B65" s="317" t="s">
        <v>208</v>
      </c>
      <c r="C65" s="35">
        <v>408849.8</v>
      </c>
      <c r="D65" s="130">
        <v>408849.8</v>
      </c>
      <c r="E65" s="130">
        <v>408849.8</v>
      </c>
      <c r="F65" s="130"/>
      <c r="G65" s="127"/>
      <c r="H65" s="127"/>
      <c r="I65" s="127"/>
      <c r="J65" s="130"/>
      <c r="K65" s="127"/>
      <c r="L65" s="127"/>
      <c r="M65" s="127"/>
      <c r="N65" s="123"/>
      <c r="O65" s="35"/>
    </row>
    <row r="66" ht="18" customHeight="1" spans="1:15">
      <c r="A66" s="317" t="s">
        <v>209</v>
      </c>
      <c r="B66" s="317" t="s">
        <v>210</v>
      </c>
      <c r="C66" s="35">
        <v>62063.75</v>
      </c>
      <c r="D66" s="130">
        <v>62063.75</v>
      </c>
      <c r="E66" s="130">
        <v>62063.75</v>
      </c>
      <c r="F66" s="130"/>
      <c r="G66" s="127"/>
      <c r="H66" s="127"/>
      <c r="I66" s="127"/>
      <c r="J66" s="130"/>
      <c r="K66" s="127"/>
      <c r="L66" s="127"/>
      <c r="M66" s="127"/>
      <c r="N66" s="123"/>
      <c r="O66" s="35"/>
    </row>
    <row r="67" ht="18" customHeight="1" spans="1:15">
      <c r="A67" s="101" t="s">
        <v>211</v>
      </c>
      <c r="B67" s="101" t="s">
        <v>212</v>
      </c>
      <c r="C67" s="35">
        <v>27580881.93</v>
      </c>
      <c r="D67" s="130">
        <v>2647600</v>
      </c>
      <c r="E67" s="130"/>
      <c r="F67" s="130">
        <v>2647600</v>
      </c>
      <c r="G67" s="127"/>
      <c r="H67" s="127"/>
      <c r="I67" s="127"/>
      <c r="J67" s="130">
        <v>24933281.93</v>
      </c>
      <c r="K67" s="127"/>
      <c r="L67" s="127"/>
      <c r="M67" s="127"/>
      <c r="N67" s="123"/>
      <c r="O67" s="35">
        <v>24933281.93</v>
      </c>
    </row>
    <row r="68" ht="18" customHeight="1" spans="1:15">
      <c r="A68" s="316" t="s">
        <v>213</v>
      </c>
      <c r="B68" s="316" t="s">
        <v>214</v>
      </c>
      <c r="C68" s="35">
        <v>400000</v>
      </c>
      <c r="D68" s="130">
        <v>400000</v>
      </c>
      <c r="E68" s="130"/>
      <c r="F68" s="130">
        <v>400000</v>
      </c>
      <c r="G68" s="127"/>
      <c r="H68" s="127"/>
      <c r="I68" s="127"/>
      <c r="J68" s="130"/>
      <c r="K68" s="127"/>
      <c r="L68" s="127"/>
      <c r="M68" s="127"/>
      <c r="N68" s="123"/>
      <c r="O68" s="35"/>
    </row>
    <row r="69" ht="18" customHeight="1" spans="1:15">
      <c r="A69" s="317" t="s">
        <v>215</v>
      </c>
      <c r="B69" s="317" t="s">
        <v>216</v>
      </c>
      <c r="C69" s="35">
        <v>400000</v>
      </c>
      <c r="D69" s="130">
        <v>400000</v>
      </c>
      <c r="E69" s="130"/>
      <c r="F69" s="130">
        <v>400000</v>
      </c>
      <c r="G69" s="127"/>
      <c r="H69" s="127"/>
      <c r="I69" s="127"/>
      <c r="J69" s="130"/>
      <c r="K69" s="127"/>
      <c r="L69" s="127"/>
      <c r="M69" s="127"/>
      <c r="N69" s="123"/>
      <c r="O69" s="35"/>
    </row>
    <row r="70" ht="18" customHeight="1" spans="1:15">
      <c r="A70" s="316" t="s">
        <v>217</v>
      </c>
      <c r="B70" s="316" t="s">
        <v>218</v>
      </c>
      <c r="C70" s="35">
        <v>22933281.93</v>
      </c>
      <c r="D70" s="130"/>
      <c r="E70" s="130"/>
      <c r="F70" s="130"/>
      <c r="G70" s="127"/>
      <c r="H70" s="127"/>
      <c r="I70" s="127"/>
      <c r="J70" s="130">
        <v>22933281.93</v>
      </c>
      <c r="K70" s="127"/>
      <c r="L70" s="127"/>
      <c r="M70" s="127"/>
      <c r="N70" s="123"/>
      <c r="O70" s="35">
        <v>22933281.93</v>
      </c>
    </row>
    <row r="71" ht="18" customHeight="1" spans="1:15">
      <c r="A71" s="317" t="s">
        <v>219</v>
      </c>
      <c r="B71" s="317" t="s">
        <v>220</v>
      </c>
      <c r="C71" s="35">
        <v>22933281.93</v>
      </c>
      <c r="D71" s="130"/>
      <c r="E71" s="130"/>
      <c r="F71" s="130"/>
      <c r="G71" s="127"/>
      <c r="H71" s="127"/>
      <c r="I71" s="127"/>
      <c r="J71" s="130">
        <v>22933281.93</v>
      </c>
      <c r="K71" s="127"/>
      <c r="L71" s="127"/>
      <c r="M71" s="127"/>
      <c r="N71" s="123"/>
      <c r="O71" s="35">
        <v>22933281.93</v>
      </c>
    </row>
    <row r="72" ht="18" customHeight="1" spans="1:15">
      <c r="A72" s="316" t="s">
        <v>221</v>
      </c>
      <c r="B72" s="316" t="s">
        <v>222</v>
      </c>
      <c r="C72" s="35">
        <v>4247600</v>
      </c>
      <c r="D72" s="130">
        <v>2247600</v>
      </c>
      <c r="E72" s="130"/>
      <c r="F72" s="130">
        <v>2247600</v>
      </c>
      <c r="G72" s="127"/>
      <c r="H72" s="127"/>
      <c r="I72" s="127"/>
      <c r="J72" s="130">
        <v>2000000</v>
      </c>
      <c r="K72" s="127"/>
      <c r="L72" s="127"/>
      <c r="M72" s="127"/>
      <c r="N72" s="123"/>
      <c r="O72" s="35">
        <v>2000000</v>
      </c>
    </row>
    <row r="73" ht="18" customHeight="1" spans="1:15">
      <c r="A73" s="317" t="s">
        <v>223</v>
      </c>
      <c r="B73" s="317" t="s">
        <v>224</v>
      </c>
      <c r="C73" s="35">
        <v>2247600</v>
      </c>
      <c r="D73" s="130">
        <v>2247600</v>
      </c>
      <c r="E73" s="130"/>
      <c r="F73" s="130">
        <v>2247600</v>
      </c>
      <c r="G73" s="127"/>
      <c r="H73" s="127"/>
      <c r="I73" s="127"/>
      <c r="J73" s="130"/>
      <c r="K73" s="127"/>
      <c r="L73" s="127"/>
      <c r="M73" s="127"/>
      <c r="N73" s="123"/>
      <c r="O73" s="35"/>
    </row>
    <row r="74" ht="18" customHeight="1" spans="1:15">
      <c r="A74" s="317" t="s">
        <v>225</v>
      </c>
      <c r="B74" s="317" t="s">
        <v>226</v>
      </c>
      <c r="C74" s="35">
        <v>2000000</v>
      </c>
      <c r="D74" s="130"/>
      <c r="E74" s="130"/>
      <c r="F74" s="130"/>
      <c r="G74" s="127"/>
      <c r="H74" s="127"/>
      <c r="I74" s="127"/>
      <c r="J74" s="130">
        <v>2000000</v>
      </c>
      <c r="K74" s="127"/>
      <c r="L74" s="127"/>
      <c r="M74" s="127"/>
      <c r="N74" s="123"/>
      <c r="O74" s="35">
        <v>2000000</v>
      </c>
    </row>
    <row r="75" ht="18" customHeight="1" spans="1:15">
      <c r="A75" s="101" t="s">
        <v>227</v>
      </c>
      <c r="B75" s="101" t="s">
        <v>228</v>
      </c>
      <c r="C75" s="35">
        <v>1282839.73</v>
      </c>
      <c r="D75" s="130">
        <v>1282839.73</v>
      </c>
      <c r="E75" s="130">
        <v>132839.73</v>
      </c>
      <c r="F75" s="130">
        <v>1150000</v>
      </c>
      <c r="G75" s="127"/>
      <c r="H75" s="127"/>
      <c r="I75" s="127"/>
      <c r="J75" s="130"/>
      <c r="K75" s="127"/>
      <c r="L75" s="127"/>
      <c r="M75" s="127"/>
      <c r="N75" s="123"/>
      <c r="O75" s="35"/>
    </row>
    <row r="76" ht="18" customHeight="1" spans="1:15">
      <c r="A76" s="316" t="s">
        <v>229</v>
      </c>
      <c r="B76" s="316" t="s">
        <v>230</v>
      </c>
      <c r="C76" s="35">
        <v>200000</v>
      </c>
      <c r="D76" s="130">
        <v>200000</v>
      </c>
      <c r="E76" s="130"/>
      <c r="F76" s="130">
        <v>200000</v>
      </c>
      <c r="G76" s="127"/>
      <c r="H76" s="127"/>
      <c r="I76" s="127"/>
      <c r="J76" s="130"/>
      <c r="K76" s="127"/>
      <c r="L76" s="127"/>
      <c r="M76" s="127"/>
      <c r="N76" s="123"/>
      <c r="O76" s="35"/>
    </row>
    <row r="77" ht="18" customHeight="1" spans="1:15">
      <c r="A77" s="317" t="s">
        <v>231</v>
      </c>
      <c r="B77" s="317" t="s">
        <v>232</v>
      </c>
      <c r="C77" s="35">
        <v>200000</v>
      </c>
      <c r="D77" s="130">
        <v>200000</v>
      </c>
      <c r="E77" s="130"/>
      <c r="F77" s="130">
        <v>200000</v>
      </c>
      <c r="G77" s="127"/>
      <c r="H77" s="127"/>
      <c r="I77" s="127"/>
      <c r="J77" s="130"/>
      <c r="K77" s="127"/>
      <c r="L77" s="127"/>
      <c r="M77" s="127"/>
      <c r="N77" s="123"/>
      <c r="O77" s="35"/>
    </row>
    <row r="78" ht="18" customHeight="1" spans="1:15">
      <c r="A78" s="316" t="s">
        <v>233</v>
      </c>
      <c r="B78" s="316" t="s">
        <v>234</v>
      </c>
      <c r="C78" s="35">
        <v>132839.73</v>
      </c>
      <c r="D78" s="130">
        <v>132839.73</v>
      </c>
      <c r="E78" s="130">
        <v>132839.73</v>
      </c>
      <c r="F78" s="130"/>
      <c r="G78" s="127"/>
      <c r="H78" s="127"/>
      <c r="I78" s="127"/>
      <c r="J78" s="130"/>
      <c r="K78" s="127"/>
      <c r="L78" s="127"/>
      <c r="M78" s="127"/>
      <c r="N78" s="123"/>
      <c r="O78" s="35"/>
    </row>
    <row r="79" ht="18" customHeight="1" spans="1:15">
      <c r="A79" s="317" t="s">
        <v>235</v>
      </c>
      <c r="B79" s="317" t="s">
        <v>234</v>
      </c>
      <c r="C79" s="35">
        <v>132839.73</v>
      </c>
      <c r="D79" s="130">
        <v>132839.73</v>
      </c>
      <c r="E79" s="130">
        <v>132839.73</v>
      </c>
      <c r="F79" s="130"/>
      <c r="G79" s="127"/>
      <c r="H79" s="127"/>
      <c r="I79" s="127"/>
      <c r="J79" s="130"/>
      <c r="K79" s="127"/>
      <c r="L79" s="127"/>
      <c r="M79" s="127"/>
      <c r="N79" s="123"/>
      <c r="O79" s="35"/>
    </row>
    <row r="80" ht="18" customHeight="1" spans="1:15">
      <c r="A80" s="316" t="s">
        <v>236</v>
      </c>
      <c r="B80" s="316" t="s">
        <v>237</v>
      </c>
      <c r="C80" s="35">
        <v>950000</v>
      </c>
      <c r="D80" s="130">
        <v>950000</v>
      </c>
      <c r="E80" s="130"/>
      <c r="F80" s="130">
        <v>950000</v>
      </c>
      <c r="G80" s="127"/>
      <c r="H80" s="127"/>
      <c r="I80" s="127"/>
      <c r="J80" s="130"/>
      <c r="K80" s="127"/>
      <c r="L80" s="127"/>
      <c r="M80" s="127"/>
      <c r="N80" s="123"/>
      <c r="O80" s="35"/>
    </row>
    <row r="81" ht="18" customHeight="1" spans="1:15">
      <c r="A81" s="317" t="s">
        <v>238</v>
      </c>
      <c r="B81" s="317" t="s">
        <v>239</v>
      </c>
      <c r="C81" s="35">
        <v>950000</v>
      </c>
      <c r="D81" s="130">
        <v>950000</v>
      </c>
      <c r="E81" s="130"/>
      <c r="F81" s="130">
        <v>950000</v>
      </c>
      <c r="G81" s="127"/>
      <c r="H81" s="127"/>
      <c r="I81" s="127"/>
      <c r="J81" s="130"/>
      <c r="K81" s="127"/>
      <c r="L81" s="127"/>
      <c r="M81" s="127"/>
      <c r="N81" s="123"/>
      <c r="O81" s="35"/>
    </row>
    <row r="82" ht="18" customHeight="1" spans="1:15">
      <c r="A82" s="101" t="s">
        <v>240</v>
      </c>
      <c r="B82" s="101" t="s">
        <v>241</v>
      </c>
      <c r="C82" s="35">
        <v>8471565.76</v>
      </c>
      <c r="D82" s="130">
        <v>2800407.87</v>
      </c>
      <c r="E82" s="130">
        <v>2650407.87</v>
      </c>
      <c r="F82" s="130">
        <v>150000</v>
      </c>
      <c r="G82" s="127"/>
      <c r="H82" s="127"/>
      <c r="I82" s="127"/>
      <c r="J82" s="130">
        <v>5671157.89</v>
      </c>
      <c r="K82" s="127"/>
      <c r="L82" s="127"/>
      <c r="M82" s="127"/>
      <c r="N82" s="123"/>
      <c r="O82" s="35">
        <v>5671157.89</v>
      </c>
    </row>
    <row r="83" ht="18" customHeight="1" spans="1:15">
      <c r="A83" s="316" t="s">
        <v>242</v>
      </c>
      <c r="B83" s="316" t="s">
        <v>243</v>
      </c>
      <c r="C83" s="35">
        <v>6756508.76</v>
      </c>
      <c r="D83" s="130">
        <v>2650407.87</v>
      </c>
      <c r="E83" s="130">
        <v>2650407.87</v>
      </c>
      <c r="F83" s="130"/>
      <c r="G83" s="127"/>
      <c r="H83" s="127"/>
      <c r="I83" s="127"/>
      <c r="J83" s="130">
        <v>4106100.89</v>
      </c>
      <c r="K83" s="127"/>
      <c r="L83" s="127"/>
      <c r="M83" s="127"/>
      <c r="N83" s="123"/>
      <c r="O83" s="35">
        <v>4106100.89</v>
      </c>
    </row>
    <row r="84" ht="18" customHeight="1" spans="1:15">
      <c r="A84" s="317" t="s">
        <v>244</v>
      </c>
      <c r="B84" s="317" t="s">
        <v>115</v>
      </c>
      <c r="C84" s="35">
        <v>2650407.87</v>
      </c>
      <c r="D84" s="130">
        <v>2650407.87</v>
      </c>
      <c r="E84" s="130">
        <v>2650407.87</v>
      </c>
      <c r="F84" s="130"/>
      <c r="G84" s="127"/>
      <c r="H84" s="127"/>
      <c r="I84" s="127"/>
      <c r="J84" s="130"/>
      <c r="K84" s="127"/>
      <c r="L84" s="127"/>
      <c r="M84" s="127"/>
      <c r="N84" s="123"/>
      <c r="O84" s="35"/>
    </row>
    <row r="85" ht="18" customHeight="1" spans="1:15">
      <c r="A85" s="317" t="s">
        <v>245</v>
      </c>
      <c r="B85" s="317" t="s">
        <v>246</v>
      </c>
      <c r="C85" s="35">
        <v>500000</v>
      </c>
      <c r="D85" s="130"/>
      <c r="E85" s="130"/>
      <c r="F85" s="130"/>
      <c r="G85" s="127"/>
      <c r="H85" s="127"/>
      <c r="I85" s="127"/>
      <c r="J85" s="130">
        <v>500000</v>
      </c>
      <c r="K85" s="127"/>
      <c r="L85" s="127"/>
      <c r="M85" s="127"/>
      <c r="N85" s="123"/>
      <c r="O85" s="35">
        <v>500000</v>
      </c>
    </row>
    <row r="86" ht="18" customHeight="1" spans="1:15">
      <c r="A86" s="317" t="s">
        <v>247</v>
      </c>
      <c r="B86" s="317" t="s">
        <v>248</v>
      </c>
      <c r="C86" s="35">
        <v>500000</v>
      </c>
      <c r="D86" s="130"/>
      <c r="E86" s="130"/>
      <c r="F86" s="130"/>
      <c r="G86" s="127"/>
      <c r="H86" s="127"/>
      <c r="I86" s="127"/>
      <c r="J86" s="130">
        <v>500000</v>
      </c>
      <c r="K86" s="127"/>
      <c r="L86" s="127"/>
      <c r="M86" s="127"/>
      <c r="N86" s="123"/>
      <c r="O86" s="35">
        <v>500000</v>
      </c>
    </row>
    <row r="87" ht="18" customHeight="1" spans="1:15">
      <c r="A87" s="317" t="s">
        <v>249</v>
      </c>
      <c r="B87" s="317" t="s">
        <v>250</v>
      </c>
      <c r="C87" s="35">
        <v>2310965.89</v>
      </c>
      <c r="D87" s="130"/>
      <c r="E87" s="130"/>
      <c r="F87" s="130"/>
      <c r="G87" s="127"/>
      <c r="H87" s="127"/>
      <c r="I87" s="127"/>
      <c r="J87" s="130">
        <v>2310965.89</v>
      </c>
      <c r="K87" s="127"/>
      <c r="L87" s="127"/>
      <c r="M87" s="127"/>
      <c r="N87" s="123"/>
      <c r="O87" s="35">
        <v>2310965.89</v>
      </c>
    </row>
    <row r="88" ht="18" customHeight="1" spans="1:15">
      <c r="A88" s="317" t="s">
        <v>251</v>
      </c>
      <c r="B88" s="317" t="s">
        <v>252</v>
      </c>
      <c r="C88" s="35">
        <v>795135</v>
      </c>
      <c r="D88" s="130"/>
      <c r="E88" s="130"/>
      <c r="F88" s="130"/>
      <c r="G88" s="127"/>
      <c r="H88" s="127"/>
      <c r="I88" s="127"/>
      <c r="J88" s="130">
        <v>795135</v>
      </c>
      <c r="K88" s="127"/>
      <c r="L88" s="127"/>
      <c r="M88" s="127"/>
      <c r="N88" s="123"/>
      <c r="O88" s="35">
        <v>795135</v>
      </c>
    </row>
    <row r="89" ht="18" customHeight="1" spans="1:15">
      <c r="A89" s="316" t="s">
        <v>253</v>
      </c>
      <c r="B89" s="316" t="s">
        <v>254</v>
      </c>
      <c r="C89" s="35">
        <v>650000</v>
      </c>
      <c r="D89" s="130">
        <v>150000</v>
      </c>
      <c r="E89" s="130"/>
      <c r="F89" s="130">
        <v>150000</v>
      </c>
      <c r="G89" s="127"/>
      <c r="H89" s="127"/>
      <c r="I89" s="127"/>
      <c r="J89" s="130">
        <v>500000</v>
      </c>
      <c r="K89" s="127"/>
      <c r="L89" s="127"/>
      <c r="M89" s="127"/>
      <c r="N89" s="123"/>
      <c r="O89" s="35">
        <v>500000</v>
      </c>
    </row>
    <row r="90" ht="18" customHeight="1" spans="1:15">
      <c r="A90" s="317" t="s">
        <v>255</v>
      </c>
      <c r="B90" s="317" t="s">
        <v>256</v>
      </c>
      <c r="C90" s="35">
        <v>150000</v>
      </c>
      <c r="D90" s="130">
        <v>150000</v>
      </c>
      <c r="E90" s="130"/>
      <c r="F90" s="130">
        <v>150000</v>
      </c>
      <c r="G90" s="127"/>
      <c r="H90" s="127"/>
      <c r="I90" s="127"/>
      <c r="J90" s="130"/>
      <c r="K90" s="127"/>
      <c r="L90" s="127"/>
      <c r="M90" s="127"/>
      <c r="N90" s="123"/>
      <c r="O90" s="35"/>
    </row>
    <row r="91" ht="18" customHeight="1" spans="1:15">
      <c r="A91" s="317" t="s">
        <v>257</v>
      </c>
      <c r="B91" s="317" t="s">
        <v>258</v>
      </c>
      <c r="C91" s="35">
        <v>500000</v>
      </c>
      <c r="D91" s="130"/>
      <c r="E91" s="130"/>
      <c r="F91" s="130"/>
      <c r="G91" s="127"/>
      <c r="H91" s="127"/>
      <c r="I91" s="127"/>
      <c r="J91" s="130">
        <v>500000</v>
      </c>
      <c r="K91" s="127"/>
      <c r="L91" s="127"/>
      <c r="M91" s="127"/>
      <c r="N91" s="123"/>
      <c r="O91" s="35">
        <v>500000</v>
      </c>
    </row>
    <row r="92" ht="18" customHeight="1" spans="1:15">
      <c r="A92" s="316" t="s">
        <v>259</v>
      </c>
      <c r="B92" s="316" t="s">
        <v>260</v>
      </c>
      <c r="C92" s="35">
        <v>520000</v>
      </c>
      <c r="D92" s="130"/>
      <c r="E92" s="130"/>
      <c r="F92" s="130"/>
      <c r="G92" s="127"/>
      <c r="H92" s="127"/>
      <c r="I92" s="127"/>
      <c r="J92" s="130">
        <v>520000</v>
      </c>
      <c r="K92" s="127"/>
      <c r="L92" s="127"/>
      <c r="M92" s="127"/>
      <c r="N92" s="123"/>
      <c r="O92" s="35">
        <v>520000</v>
      </c>
    </row>
    <row r="93" ht="18" customHeight="1" spans="1:15">
      <c r="A93" s="317" t="s">
        <v>261</v>
      </c>
      <c r="B93" s="317" t="s">
        <v>262</v>
      </c>
      <c r="C93" s="35">
        <v>520000</v>
      </c>
      <c r="D93" s="130"/>
      <c r="E93" s="130"/>
      <c r="F93" s="130"/>
      <c r="G93" s="127"/>
      <c r="H93" s="127"/>
      <c r="I93" s="127"/>
      <c r="J93" s="130">
        <v>520000</v>
      </c>
      <c r="K93" s="127"/>
      <c r="L93" s="127"/>
      <c r="M93" s="127"/>
      <c r="N93" s="123"/>
      <c r="O93" s="35">
        <v>520000</v>
      </c>
    </row>
    <row r="94" ht="18" customHeight="1" spans="1:15">
      <c r="A94" s="316" t="s">
        <v>263</v>
      </c>
      <c r="B94" s="316" t="s">
        <v>264</v>
      </c>
      <c r="C94" s="35">
        <v>545057</v>
      </c>
      <c r="D94" s="130"/>
      <c r="E94" s="130"/>
      <c r="F94" s="130"/>
      <c r="G94" s="127"/>
      <c r="H94" s="127"/>
      <c r="I94" s="127"/>
      <c r="J94" s="130">
        <v>545057</v>
      </c>
      <c r="K94" s="127"/>
      <c r="L94" s="127"/>
      <c r="M94" s="127"/>
      <c r="N94" s="123"/>
      <c r="O94" s="35">
        <v>545057</v>
      </c>
    </row>
    <row r="95" ht="18" customHeight="1" spans="1:15">
      <c r="A95" s="317" t="s">
        <v>265</v>
      </c>
      <c r="B95" s="317" t="s">
        <v>266</v>
      </c>
      <c r="C95" s="35">
        <v>545057</v>
      </c>
      <c r="D95" s="130"/>
      <c r="E95" s="130"/>
      <c r="F95" s="130"/>
      <c r="G95" s="127"/>
      <c r="H95" s="127"/>
      <c r="I95" s="127"/>
      <c r="J95" s="130">
        <v>545057</v>
      </c>
      <c r="K95" s="127"/>
      <c r="L95" s="127"/>
      <c r="M95" s="127"/>
      <c r="N95" s="123"/>
      <c r="O95" s="35">
        <v>545057</v>
      </c>
    </row>
    <row r="96" ht="18" customHeight="1" spans="1:15">
      <c r="A96" s="101" t="s">
        <v>267</v>
      </c>
      <c r="B96" s="101" t="s">
        <v>268</v>
      </c>
      <c r="C96" s="35">
        <v>1080325.92</v>
      </c>
      <c r="D96" s="130">
        <v>1080325.92</v>
      </c>
      <c r="E96" s="130">
        <v>1080325.92</v>
      </c>
      <c r="F96" s="130"/>
      <c r="G96" s="127"/>
      <c r="H96" s="127"/>
      <c r="I96" s="127"/>
      <c r="J96" s="130"/>
      <c r="K96" s="127"/>
      <c r="L96" s="127"/>
      <c r="M96" s="127"/>
      <c r="N96" s="123"/>
      <c r="O96" s="35"/>
    </row>
    <row r="97" ht="18" customHeight="1" spans="1:15">
      <c r="A97" s="316" t="s">
        <v>269</v>
      </c>
      <c r="B97" s="316" t="s">
        <v>270</v>
      </c>
      <c r="C97" s="35">
        <v>1080325.92</v>
      </c>
      <c r="D97" s="130">
        <v>1080325.92</v>
      </c>
      <c r="E97" s="130">
        <v>1080325.92</v>
      </c>
      <c r="F97" s="130"/>
      <c r="G97" s="127"/>
      <c r="H97" s="127"/>
      <c r="I97" s="127"/>
      <c r="J97" s="130"/>
      <c r="K97" s="127"/>
      <c r="L97" s="127"/>
      <c r="M97" s="127"/>
      <c r="N97" s="123"/>
      <c r="O97" s="35"/>
    </row>
    <row r="98" ht="18" customHeight="1" spans="1:15">
      <c r="A98" s="317" t="s">
        <v>271</v>
      </c>
      <c r="B98" s="317" t="s">
        <v>272</v>
      </c>
      <c r="C98" s="35">
        <v>1080325.92</v>
      </c>
      <c r="D98" s="130">
        <v>1080325.92</v>
      </c>
      <c r="E98" s="130">
        <v>1080325.92</v>
      </c>
      <c r="F98" s="130"/>
      <c r="G98" s="127"/>
      <c r="H98" s="127"/>
      <c r="I98" s="127"/>
      <c r="J98" s="130"/>
      <c r="K98" s="127"/>
      <c r="L98" s="127"/>
      <c r="M98" s="127"/>
      <c r="N98" s="123"/>
      <c r="O98" s="35"/>
    </row>
    <row r="99" ht="18" customHeight="1" spans="1:15">
      <c r="A99" s="101" t="s">
        <v>273</v>
      </c>
      <c r="B99" s="101" t="s">
        <v>274</v>
      </c>
      <c r="C99" s="35">
        <v>912</v>
      </c>
      <c r="D99" s="130"/>
      <c r="E99" s="130"/>
      <c r="F99" s="130"/>
      <c r="G99" s="130"/>
      <c r="H99" s="130">
        <v>912</v>
      </c>
      <c r="I99" s="127"/>
      <c r="J99" s="130"/>
      <c r="K99" s="127"/>
      <c r="L99" s="127"/>
      <c r="M99" s="127"/>
      <c r="N99" s="123"/>
      <c r="O99" s="35"/>
    </row>
    <row r="100" ht="18" customHeight="1" spans="1:15">
      <c r="A100" s="316" t="s">
        <v>275</v>
      </c>
      <c r="B100" s="316" t="s">
        <v>276</v>
      </c>
      <c r="C100" s="35">
        <v>912</v>
      </c>
      <c r="D100" s="130"/>
      <c r="E100" s="130"/>
      <c r="F100" s="130"/>
      <c r="G100" s="130"/>
      <c r="H100" s="130">
        <v>912</v>
      </c>
      <c r="I100" s="127"/>
      <c r="J100" s="130"/>
      <c r="K100" s="127"/>
      <c r="L100" s="127"/>
      <c r="M100" s="127"/>
      <c r="N100" s="123"/>
      <c r="O100" s="35"/>
    </row>
    <row r="101" ht="18" customHeight="1" spans="1:15">
      <c r="A101" s="317" t="s">
        <v>277</v>
      </c>
      <c r="B101" s="317" t="s">
        <v>278</v>
      </c>
      <c r="C101" s="35">
        <v>912</v>
      </c>
      <c r="D101" s="130"/>
      <c r="E101" s="130"/>
      <c r="F101" s="130"/>
      <c r="G101" s="130"/>
      <c r="H101" s="130">
        <v>912</v>
      </c>
      <c r="I101" s="127"/>
      <c r="J101" s="130"/>
      <c r="K101" s="127"/>
      <c r="L101" s="127"/>
      <c r="M101" s="127"/>
      <c r="N101" s="123"/>
      <c r="O101" s="35"/>
    </row>
    <row r="102" ht="18" customHeight="1" spans="1:15">
      <c r="A102" s="101" t="s">
        <v>279</v>
      </c>
      <c r="B102" s="101" t="s">
        <v>280</v>
      </c>
      <c r="C102" s="35">
        <v>110800</v>
      </c>
      <c r="D102" s="130"/>
      <c r="E102" s="130"/>
      <c r="F102" s="130"/>
      <c r="G102" s="127"/>
      <c r="H102" s="127"/>
      <c r="I102" s="127"/>
      <c r="J102" s="130">
        <v>110800</v>
      </c>
      <c r="K102" s="127"/>
      <c r="L102" s="127"/>
      <c r="M102" s="127"/>
      <c r="N102" s="123"/>
      <c r="O102" s="35">
        <v>110800</v>
      </c>
    </row>
    <row r="103" ht="18" customHeight="1" spans="1:15">
      <c r="A103" s="316" t="s">
        <v>281</v>
      </c>
      <c r="B103" s="316" t="s">
        <v>282</v>
      </c>
      <c r="C103" s="35">
        <v>110800</v>
      </c>
      <c r="D103" s="130"/>
      <c r="E103" s="130"/>
      <c r="F103" s="130"/>
      <c r="G103" s="127"/>
      <c r="H103" s="127"/>
      <c r="I103" s="127"/>
      <c r="J103" s="130">
        <v>110800</v>
      </c>
      <c r="K103" s="127"/>
      <c r="L103" s="127"/>
      <c r="M103" s="127"/>
      <c r="N103" s="123"/>
      <c r="O103" s="35">
        <v>110800</v>
      </c>
    </row>
    <row r="104" ht="18" customHeight="1" spans="1:15">
      <c r="A104" s="317" t="s">
        <v>283</v>
      </c>
      <c r="B104" s="317" t="s">
        <v>284</v>
      </c>
      <c r="C104" s="35">
        <v>110800</v>
      </c>
      <c r="D104" s="130"/>
      <c r="E104" s="130"/>
      <c r="F104" s="130"/>
      <c r="G104" s="127"/>
      <c r="H104" s="127"/>
      <c r="I104" s="127"/>
      <c r="J104" s="130">
        <v>110800</v>
      </c>
      <c r="K104" s="127"/>
      <c r="L104" s="127"/>
      <c r="M104" s="127"/>
      <c r="N104" s="123"/>
      <c r="O104" s="35">
        <v>110800</v>
      </c>
    </row>
    <row r="105" ht="18" customHeight="1" spans="1:15">
      <c r="A105" s="101" t="s">
        <v>285</v>
      </c>
      <c r="B105" s="101" t="s">
        <v>82</v>
      </c>
      <c r="C105" s="35">
        <v>12845900.51</v>
      </c>
      <c r="D105" s="130"/>
      <c r="E105" s="130"/>
      <c r="F105" s="130"/>
      <c r="G105" s="127"/>
      <c r="H105" s="127"/>
      <c r="I105" s="127"/>
      <c r="J105" s="130">
        <v>12845900.51</v>
      </c>
      <c r="K105" s="127"/>
      <c r="L105" s="127"/>
      <c r="M105" s="127"/>
      <c r="N105" s="123"/>
      <c r="O105" s="35">
        <v>12845900.51</v>
      </c>
    </row>
    <row r="106" ht="18" customHeight="1" spans="1:15">
      <c r="A106" s="316" t="s">
        <v>286</v>
      </c>
      <c r="B106" s="316" t="s">
        <v>82</v>
      </c>
      <c r="C106" s="35">
        <v>12845900.51</v>
      </c>
      <c r="D106" s="130"/>
      <c r="E106" s="130"/>
      <c r="F106" s="130"/>
      <c r="G106" s="127"/>
      <c r="H106" s="127"/>
      <c r="I106" s="127"/>
      <c r="J106" s="130">
        <v>12845900.51</v>
      </c>
      <c r="K106" s="127"/>
      <c r="L106" s="127"/>
      <c r="M106" s="127"/>
      <c r="N106" s="123"/>
      <c r="O106" s="35">
        <v>12845900.51</v>
      </c>
    </row>
    <row r="107" ht="18" customHeight="1" spans="1:15">
      <c r="A107" s="317" t="s">
        <v>287</v>
      </c>
      <c r="B107" s="317" t="s">
        <v>82</v>
      </c>
      <c r="C107" s="35">
        <v>12845900.51</v>
      </c>
      <c r="D107" s="130"/>
      <c r="E107" s="130"/>
      <c r="F107" s="130"/>
      <c r="G107" s="127"/>
      <c r="H107" s="127"/>
      <c r="I107" s="127"/>
      <c r="J107" s="130">
        <v>12845900.51</v>
      </c>
      <c r="K107" s="127"/>
      <c r="L107" s="127"/>
      <c r="M107" s="127"/>
      <c r="N107" s="123"/>
      <c r="O107" s="35">
        <v>12845900.51</v>
      </c>
    </row>
    <row r="108" ht="21" customHeight="1" spans="1:15">
      <c r="A108" s="320" t="s">
        <v>55</v>
      </c>
      <c r="B108" s="106"/>
      <c r="C108" s="154">
        <v>80851851.28</v>
      </c>
      <c r="D108" s="130">
        <v>30619798.95</v>
      </c>
      <c r="E108" s="130">
        <v>24619798.95</v>
      </c>
      <c r="F108" s="130">
        <v>6000000</v>
      </c>
      <c r="G108" s="154"/>
      <c r="H108" s="154"/>
      <c r="I108" s="154"/>
      <c r="J108" s="130">
        <v>50231140.33</v>
      </c>
      <c r="K108" s="154"/>
      <c r="L108" s="154"/>
      <c r="M108" s="154"/>
      <c r="N108" s="154"/>
      <c r="O108" s="130">
        <v>50231140.33</v>
      </c>
    </row>
  </sheetData>
  <mergeCells count="12">
    <mergeCell ref="A2:O2"/>
    <mergeCell ref="A3:O3"/>
    <mergeCell ref="A4:B4"/>
    <mergeCell ref="D5:F5"/>
    <mergeCell ref="J5:O5"/>
    <mergeCell ref="A108:B108"/>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18" sqref="D18"/>
    </sheetView>
  </sheetViews>
  <sheetFormatPr defaultColWidth="8.575" defaultRowHeight="12.75" customHeight="1" outlineLevelCol="3"/>
  <cols>
    <col min="1" max="4" width="35.575" style="73" customWidth="1"/>
    <col min="5" max="16384" width="8.575" style="73"/>
  </cols>
  <sheetData>
    <row r="1" customHeight="1" spans="1:4">
      <c r="A1" s="74"/>
      <c r="B1" s="74"/>
      <c r="C1" s="74"/>
      <c r="D1" s="74"/>
    </row>
    <row r="2" ht="15" customHeight="1" spans="1:4">
      <c r="A2" s="115"/>
      <c r="B2" s="119"/>
      <c r="C2" s="119"/>
      <c r="D2" s="119" t="s">
        <v>288</v>
      </c>
    </row>
    <row r="3" ht="41.25" customHeight="1" spans="1:1">
      <c r="A3" s="114" t="str">
        <f>"2025"&amp;"年部门财政拨款收支预算总表"</f>
        <v>2025年部门财政拨款收支预算总表</v>
      </c>
    </row>
    <row r="4" ht="17.25" customHeight="1" spans="1:4">
      <c r="A4" s="117" t="s">
        <v>289</v>
      </c>
      <c r="B4" s="297"/>
      <c r="D4" s="119" t="s">
        <v>1</v>
      </c>
    </row>
    <row r="5" ht="17.25" customHeight="1" spans="1:4">
      <c r="A5" s="298" t="s">
        <v>2</v>
      </c>
      <c r="B5" s="299"/>
      <c r="C5" s="298" t="s">
        <v>3</v>
      </c>
      <c r="D5" s="299"/>
    </row>
    <row r="6" ht="18.75" customHeight="1" spans="1:4">
      <c r="A6" s="298" t="s">
        <v>4</v>
      </c>
      <c r="B6" s="298" t="s">
        <v>5</v>
      </c>
      <c r="C6" s="298" t="s">
        <v>6</v>
      </c>
      <c r="D6" s="298" t="s">
        <v>5</v>
      </c>
    </row>
    <row r="7" ht="16.5" customHeight="1" spans="1:4">
      <c r="A7" s="300" t="s">
        <v>290</v>
      </c>
      <c r="B7" s="301">
        <v>30620710.95</v>
      </c>
      <c r="C7" s="300" t="s">
        <v>291</v>
      </c>
      <c r="D7" s="301">
        <v>30620710.95</v>
      </c>
    </row>
    <row r="8" ht="16.5" customHeight="1" spans="1:4">
      <c r="A8" s="300" t="s">
        <v>292</v>
      </c>
      <c r="B8" s="301">
        <v>30619798.95</v>
      </c>
      <c r="C8" s="300" t="s">
        <v>293</v>
      </c>
      <c r="D8" s="301">
        <v>19084210.16</v>
      </c>
    </row>
    <row r="9" ht="16.5" customHeight="1" spans="1:4">
      <c r="A9" s="300" t="s">
        <v>294</v>
      </c>
      <c r="B9" s="301"/>
      <c r="C9" s="300" t="s">
        <v>295</v>
      </c>
      <c r="D9" s="301"/>
    </row>
    <row r="10" ht="16.5" customHeight="1" spans="1:4">
      <c r="A10" s="300" t="s">
        <v>296</v>
      </c>
      <c r="B10" s="301">
        <v>912</v>
      </c>
      <c r="C10" s="300" t="s">
        <v>297</v>
      </c>
      <c r="D10" s="301"/>
    </row>
    <row r="11" ht="16.5" customHeight="1" spans="1:4">
      <c r="A11" s="300" t="s">
        <v>298</v>
      </c>
      <c r="B11" s="301"/>
      <c r="C11" s="300" t="s">
        <v>299</v>
      </c>
      <c r="D11" s="301">
        <v>252400</v>
      </c>
    </row>
    <row r="12" ht="16.5" customHeight="1" spans="1:4">
      <c r="A12" s="300" t="s">
        <v>292</v>
      </c>
      <c r="B12" s="301"/>
      <c r="C12" s="300" t="s">
        <v>300</v>
      </c>
      <c r="D12" s="301"/>
    </row>
    <row r="13" ht="16.5" customHeight="1" spans="1:4">
      <c r="A13" s="302" t="s">
        <v>294</v>
      </c>
      <c r="B13" s="35"/>
      <c r="C13" s="141" t="s">
        <v>301</v>
      </c>
      <c r="D13" s="35"/>
    </row>
    <row r="14" ht="16.5" customHeight="1" spans="1:4">
      <c r="A14" s="302" t="s">
        <v>296</v>
      </c>
      <c r="B14" s="35"/>
      <c r="C14" s="141" t="s">
        <v>302</v>
      </c>
      <c r="D14" s="35">
        <v>408347.75</v>
      </c>
    </row>
    <row r="15" ht="16.5" customHeight="1" spans="1:4">
      <c r="A15" s="303"/>
      <c r="B15" s="304"/>
      <c r="C15" s="141" t="s">
        <v>303</v>
      </c>
      <c r="D15" s="35">
        <v>2120704</v>
      </c>
    </row>
    <row r="16" ht="16.5" customHeight="1" spans="1:4">
      <c r="A16" s="303"/>
      <c r="B16" s="304"/>
      <c r="C16" s="141" t="s">
        <v>304</v>
      </c>
      <c r="D16" s="35">
        <v>942963.52</v>
      </c>
    </row>
    <row r="17" ht="16.5" customHeight="1" spans="1:4">
      <c r="A17" s="303"/>
      <c r="B17" s="304"/>
      <c r="C17" s="141" t="s">
        <v>305</v>
      </c>
      <c r="D17" s="35">
        <v>2647600</v>
      </c>
    </row>
    <row r="18" ht="16.5" customHeight="1" spans="1:4">
      <c r="A18" s="303"/>
      <c r="B18" s="304"/>
      <c r="C18" s="141" t="s">
        <v>306</v>
      </c>
      <c r="D18" s="35">
        <v>1282839.73</v>
      </c>
    </row>
    <row r="19" ht="16.5" customHeight="1" spans="1:4">
      <c r="A19" s="303"/>
      <c r="B19" s="304"/>
      <c r="C19" s="141" t="s">
        <v>307</v>
      </c>
      <c r="D19" s="35">
        <v>2800407.87</v>
      </c>
    </row>
    <row r="20" ht="16.5" customHeight="1" spans="1:4">
      <c r="A20" s="303"/>
      <c r="B20" s="304"/>
      <c r="C20" s="141" t="s">
        <v>308</v>
      </c>
      <c r="D20" s="35"/>
    </row>
    <row r="21" ht="16.5" customHeight="1" spans="1:4">
      <c r="A21" s="303"/>
      <c r="B21" s="304"/>
      <c r="C21" s="141" t="s">
        <v>309</v>
      </c>
      <c r="D21" s="35"/>
    </row>
    <row r="22" ht="16.5" customHeight="1" spans="1:4">
      <c r="A22" s="303"/>
      <c r="B22" s="304"/>
      <c r="C22" s="141" t="s">
        <v>310</v>
      </c>
      <c r="D22" s="35"/>
    </row>
    <row r="23" ht="16.5" customHeight="1" spans="1:4">
      <c r="A23" s="303"/>
      <c r="B23" s="304"/>
      <c r="C23" s="141" t="s">
        <v>311</v>
      </c>
      <c r="D23" s="35"/>
    </row>
    <row r="24" ht="16.5" customHeight="1" spans="1:4">
      <c r="A24" s="303"/>
      <c r="B24" s="304"/>
      <c r="C24" s="141" t="s">
        <v>312</v>
      </c>
      <c r="D24" s="35"/>
    </row>
    <row r="25" ht="16.5" customHeight="1" spans="1:4">
      <c r="A25" s="303"/>
      <c r="B25" s="304"/>
      <c r="C25" s="141" t="s">
        <v>313</v>
      </c>
      <c r="D25" s="35"/>
    </row>
    <row r="26" ht="16.5" customHeight="1" spans="1:4">
      <c r="A26" s="303"/>
      <c r="B26" s="304"/>
      <c r="C26" s="141" t="s">
        <v>314</v>
      </c>
      <c r="D26" s="35">
        <v>1080325.92</v>
      </c>
    </row>
    <row r="27" ht="16.5" customHeight="1" spans="1:4">
      <c r="A27" s="303"/>
      <c r="B27" s="304"/>
      <c r="C27" s="141" t="s">
        <v>315</v>
      </c>
      <c r="D27" s="35"/>
    </row>
    <row r="28" ht="16.5" customHeight="1" spans="1:4">
      <c r="A28" s="303"/>
      <c r="B28" s="304"/>
      <c r="C28" s="141" t="s">
        <v>316</v>
      </c>
      <c r="D28" s="35"/>
    </row>
    <row r="29" ht="16.5" customHeight="1" spans="1:4">
      <c r="A29" s="303"/>
      <c r="B29" s="304"/>
      <c r="C29" s="141" t="s">
        <v>317</v>
      </c>
      <c r="D29" s="35">
        <v>912</v>
      </c>
    </row>
    <row r="30" ht="16.5" customHeight="1" spans="1:4">
      <c r="A30" s="303"/>
      <c r="B30" s="304"/>
      <c r="C30" s="141" t="s">
        <v>318</v>
      </c>
      <c r="D30" s="35"/>
    </row>
    <row r="31" ht="16.5" customHeight="1" spans="1:4">
      <c r="A31" s="303"/>
      <c r="B31" s="304"/>
      <c r="C31" s="141" t="s">
        <v>319</v>
      </c>
      <c r="D31" s="35"/>
    </row>
    <row r="32" ht="16.5" customHeight="1" spans="1:4">
      <c r="A32" s="303"/>
      <c r="B32" s="304"/>
      <c r="C32" s="302" t="s">
        <v>320</v>
      </c>
      <c r="D32" s="35"/>
    </row>
    <row r="33" ht="16.5" customHeight="1" spans="1:4">
      <c r="A33" s="303"/>
      <c r="B33" s="304"/>
      <c r="C33" s="302" t="s">
        <v>321</v>
      </c>
      <c r="D33" s="35"/>
    </row>
    <row r="34" ht="16.5" customHeight="1" spans="1:4">
      <c r="A34" s="303"/>
      <c r="B34" s="304"/>
      <c r="C34" s="101" t="s">
        <v>322</v>
      </c>
      <c r="D34" s="305"/>
    </row>
    <row r="35" ht="15" customHeight="1" spans="1:4">
      <c r="A35" s="306" t="s">
        <v>50</v>
      </c>
      <c r="B35" s="307">
        <v>30620710.95</v>
      </c>
      <c r="C35" s="306" t="s">
        <v>51</v>
      </c>
      <c r="D35" s="307">
        <v>30620710.95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70"/>
  <sheetViews>
    <sheetView showZeros="0" workbookViewId="0">
      <pane ySplit="1" topLeftCell="A2" activePane="bottomLeft" state="frozen"/>
      <selection/>
      <selection pane="bottomLeft" activeCell="D26" sqref="D26"/>
    </sheetView>
  </sheetViews>
  <sheetFormatPr defaultColWidth="9.14166666666667" defaultRowHeight="14.25" customHeight="1" outlineLevelCol="6"/>
  <cols>
    <col min="1" max="1" width="20.1416666666667" customWidth="1"/>
    <col min="2" max="2" width="37.75" customWidth="1"/>
    <col min="3" max="7" width="24.1416666666667" customWidth="1"/>
  </cols>
  <sheetData>
    <row r="1" customHeight="1" spans="1:7">
      <c r="A1" s="156"/>
      <c r="B1" s="156"/>
      <c r="C1" s="156"/>
      <c r="D1" s="156"/>
      <c r="E1" s="156"/>
      <c r="F1" s="156"/>
      <c r="G1" s="156"/>
    </row>
    <row r="2" customHeight="1" spans="4:7">
      <c r="D2" s="249"/>
      <c r="F2" s="280"/>
      <c r="G2" s="281" t="s">
        <v>323</v>
      </c>
    </row>
    <row r="3" ht="41.25" customHeight="1" spans="1:7">
      <c r="A3" s="282" t="str">
        <f>"2025"&amp;"年一般公共预算支出预算表（按功能科目分类）"</f>
        <v>2025年一般公共预算支出预算表（按功能科目分类）</v>
      </c>
      <c r="B3" s="282"/>
      <c r="C3" s="282"/>
      <c r="D3" s="282"/>
      <c r="E3" s="282"/>
      <c r="F3" s="282"/>
      <c r="G3" s="282"/>
    </row>
    <row r="4" ht="18" customHeight="1" spans="1:7">
      <c r="A4" s="252" t="s">
        <v>289</v>
      </c>
      <c r="F4" s="283"/>
      <c r="G4" s="281" t="s">
        <v>1</v>
      </c>
    </row>
    <row r="5" ht="20.25" customHeight="1" spans="1:7">
      <c r="A5" s="284" t="s">
        <v>324</v>
      </c>
      <c r="B5" s="285"/>
      <c r="C5" s="264" t="s">
        <v>55</v>
      </c>
      <c r="D5" s="262" t="s">
        <v>76</v>
      </c>
      <c r="E5" s="263"/>
      <c r="F5" s="269"/>
      <c r="G5" s="286" t="s">
        <v>77</v>
      </c>
    </row>
    <row r="6" ht="20.25" customHeight="1" spans="1:7">
      <c r="A6" s="287" t="s">
        <v>73</v>
      </c>
      <c r="B6" s="287" t="s">
        <v>74</v>
      </c>
      <c r="C6" s="173"/>
      <c r="D6" s="288" t="s">
        <v>57</v>
      </c>
      <c r="E6" s="288" t="s">
        <v>325</v>
      </c>
      <c r="F6" s="288" t="s">
        <v>326</v>
      </c>
      <c r="G6" s="289"/>
    </row>
    <row r="7" ht="15" customHeight="1" spans="1:7">
      <c r="A7" s="290" t="s">
        <v>83</v>
      </c>
      <c r="B7" s="290" t="s">
        <v>84</v>
      </c>
      <c r="C7" s="290" t="s">
        <v>85</v>
      </c>
      <c r="D7" s="290" t="s">
        <v>86</v>
      </c>
      <c r="E7" s="290" t="s">
        <v>87</v>
      </c>
      <c r="F7" s="290" t="s">
        <v>88</v>
      </c>
      <c r="G7" s="290" t="s">
        <v>89</v>
      </c>
    </row>
    <row r="8" ht="15" customHeight="1" spans="1:7">
      <c r="A8" s="72" t="s">
        <v>98</v>
      </c>
      <c r="B8" s="72" t="s">
        <v>99</v>
      </c>
      <c r="C8" s="291">
        <v>19084210.16</v>
      </c>
      <c r="D8" s="292">
        <v>17284210.16</v>
      </c>
      <c r="E8" s="292">
        <v>16186312.08</v>
      </c>
      <c r="F8" s="292">
        <v>1097898.08</v>
      </c>
      <c r="G8" s="292">
        <v>1800000</v>
      </c>
    </row>
    <row r="9" ht="15" customHeight="1" spans="1:7">
      <c r="A9" s="293" t="s">
        <v>100</v>
      </c>
      <c r="B9" s="293" t="s">
        <v>101</v>
      </c>
      <c r="C9" s="291">
        <v>250000</v>
      </c>
      <c r="D9" s="292"/>
      <c r="E9" s="292"/>
      <c r="F9" s="292"/>
      <c r="G9" s="292">
        <v>250000</v>
      </c>
    </row>
    <row r="10" ht="15" customHeight="1" spans="1:7">
      <c r="A10" s="294" t="s">
        <v>102</v>
      </c>
      <c r="B10" s="294" t="s">
        <v>103</v>
      </c>
      <c r="C10" s="291">
        <v>98000</v>
      </c>
      <c r="D10" s="292"/>
      <c r="E10" s="292"/>
      <c r="F10" s="292"/>
      <c r="G10" s="292">
        <v>98000</v>
      </c>
    </row>
    <row r="11" ht="15" customHeight="1" spans="1:7">
      <c r="A11" s="294" t="s">
        <v>104</v>
      </c>
      <c r="B11" s="294" t="s">
        <v>105</v>
      </c>
      <c r="C11" s="291">
        <v>102000</v>
      </c>
      <c r="D11" s="292"/>
      <c r="E11" s="292"/>
      <c r="F11" s="292"/>
      <c r="G11" s="292">
        <v>102000</v>
      </c>
    </row>
    <row r="12" ht="15" customHeight="1" spans="1:7">
      <c r="A12" s="294" t="s">
        <v>106</v>
      </c>
      <c r="B12" s="294" t="s">
        <v>107</v>
      </c>
      <c r="C12" s="291">
        <v>50000</v>
      </c>
      <c r="D12" s="292"/>
      <c r="E12" s="292"/>
      <c r="F12" s="292"/>
      <c r="G12" s="292">
        <v>50000</v>
      </c>
    </row>
    <row r="13" ht="15" customHeight="1" spans="1:7">
      <c r="A13" s="293" t="s">
        <v>108</v>
      </c>
      <c r="B13" s="293" t="s">
        <v>109</v>
      </c>
      <c r="C13" s="291">
        <v>17867793.62</v>
      </c>
      <c r="D13" s="292">
        <v>16717793.62</v>
      </c>
      <c r="E13" s="292">
        <v>15660984.98</v>
      </c>
      <c r="F13" s="292">
        <v>1056808.64</v>
      </c>
      <c r="G13" s="292">
        <v>1150000</v>
      </c>
    </row>
    <row r="14" ht="15" customHeight="1" spans="1:7">
      <c r="A14" s="294" t="s">
        <v>110</v>
      </c>
      <c r="B14" s="294" t="s">
        <v>111</v>
      </c>
      <c r="C14" s="291">
        <v>10947487.2</v>
      </c>
      <c r="D14" s="292">
        <v>10947487.2</v>
      </c>
      <c r="E14" s="292">
        <v>9978906.72</v>
      </c>
      <c r="F14" s="292">
        <v>968580.48</v>
      </c>
      <c r="G14" s="292"/>
    </row>
    <row r="15" ht="15" customHeight="1" spans="1:7">
      <c r="A15" s="294" t="s">
        <v>112</v>
      </c>
      <c r="B15" s="294" t="s">
        <v>113</v>
      </c>
      <c r="C15" s="291">
        <v>1150000</v>
      </c>
      <c r="D15" s="292"/>
      <c r="E15" s="292"/>
      <c r="F15" s="292"/>
      <c r="G15" s="292">
        <v>1150000</v>
      </c>
    </row>
    <row r="16" ht="15" customHeight="1" spans="1:7">
      <c r="A16" s="294" t="s">
        <v>114</v>
      </c>
      <c r="B16" s="294" t="s">
        <v>115</v>
      </c>
      <c r="C16" s="291">
        <v>266138.42</v>
      </c>
      <c r="D16" s="292">
        <v>266138.42</v>
      </c>
      <c r="E16" s="292">
        <v>245910.26</v>
      </c>
      <c r="F16" s="292">
        <v>20228.16</v>
      </c>
      <c r="G16" s="292"/>
    </row>
    <row r="17" ht="15" customHeight="1" spans="1:7">
      <c r="A17" s="294" t="s">
        <v>116</v>
      </c>
      <c r="B17" s="294" t="s">
        <v>117</v>
      </c>
      <c r="C17" s="291">
        <v>5504168</v>
      </c>
      <c r="D17" s="292">
        <v>5504168</v>
      </c>
      <c r="E17" s="292">
        <v>5436168</v>
      </c>
      <c r="F17" s="292">
        <v>68000</v>
      </c>
      <c r="G17" s="292"/>
    </row>
    <row r="18" ht="15" customHeight="1" spans="1:7">
      <c r="A18" s="293" t="s">
        <v>118</v>
      </c>
      <c r="B18" s="293" t="s">
        <v>119</v>
      </c>
      <c r="C18" s="291">
        <v>133938.8</v>
      </c>
      <c r="D18" s="292">
        <v>133938.8</v>
      </c>
      <c r="E18" s="292">
        <v>123805.76</v>
      </c>
      <c r="F18" s="292">
        <v>10133.04</v>
      </c>
      <c r="G18" s="292"/>
    </row>
    <row r="19" ht="15" customHeight="1" spans="1:7">
      <c r="A19" s="294" t="s">
        <v>120</v>
      </c>
      <c r="B19" s="294" t="s">
        <v>115</v>
      </c>
      <c r="C19" s="291">
        <v>133938.8</v>
      </c>
      <c r="D19" s="292">
        <v>133938.8</v>
      </c>
      <c r="E19" s="292">
        <v>123805.76</v>
      </c>
      <c r="F19" s="292">
        <v>10133.04</v>
      </c>
      <c r="G19" s="292"/>
    </row>
    <row r="20" ht="15" customHeight="1" spans="1:7">
      <c r="A20" s="293" t="s">
        <v>121</v>
      </c>
      <c r="B20" s="293" t="s">
        <v>122</v>
      </c>
      <c r="C20" s="291">
        <v>432477.74</v>
      </c>
      <c r="D20" s="292">
        <v>432477.74</v>
      </c>
      <c r="E20" s="292">
        <v>401521.34</v>
      </c>
      <c r="F20" s="292">
        <v>30956.4</v>
      </c>
      <c r="G20" s="292"/>
    </row>
    <row r="21" ht="15" customHeight="1" spans="1:7">
      <c r="A21" s="294" t="s">
        <v>123</v>
      </c>
      <c r="B21" s="294" t="s">
        <v>115</v>
      </c>
      <c r="C21" s="291">
        <v>432477.74</v>
      </c>
      <c r="D21" s="292">
        <v>432477.74</v>
      </c>
      <c r="E21" s="292">
        <v>401521.34</v>
      </c>
      <c r="F21" s="292">
        <v>30956.4</v>
      </c>
      <c r="G21" s="292"/>
    </row>
    <row r="22" ht="15" customHeight="1" spans="1:7">
      <c r="A22" s="293" t="s">
        <v>124</v>
      </c>
      <c r="B22" s="293" t="s">
        <v>125</v>
      </c>
      <c r="C22" s="291">
        <v>300000</v>
      </c>
      <c r="D22" s="292"/>
      <c r="E22" s="292"/>
      <c r="F22" s="292"/>
      <c r="G22" s="292">
        <v>300000</v>
      </c>
    </row>
    <row r="23" ht="15" customHeight="1" spans="1:7">
      <c r="A23" s="294" t="s">
        <v>126</v>
      </c>
      <c r="B23" s="294" t="s">
        <v>127</v>
      </c>
      <c r="C23" s="291">
        <v>300000</v>
      </c>
      <c r="D23" s="292"/>
      <c r="E23" s="292"/>
      <c r="F23" s="292"/>
      <c r="G23" s="292">
        <v>300000</v>
      </c>
    </row>
    <row r="24" ht="15" customHeight="1" spans="1:7">
      <c r="A24" s="293" t="s">
        <v>134</v>
      </c>
      <c r="B24" s="293" t="s">
        <v>135</v>
      </c>
      <c r="C24" s="291">
        <v>100000</v>
      </c>
      <c r="D24" s="292"/>
      <c r="E24" s="292"/>
      <c r="F24" s="292"/>
      <c r="G24" s="292">
        <v>100000</v>
      </c>
    </row>
    <row r="25" ht="15" customHeight="1" spans="1:7">
      <c r="A25" s="294" t="s">
        <v>136</v>
      </c>
      <c r="B25" s="294" t="s">
        <v>137</v>
      </c>
      <c r="C25" s="291">
        <v>100000</v>
      </c>
      <c r="D25" s="292"/>
      <c r="E25" s="292"/>
      <c r="F25" s="292"/>
      <c r="G25" s="292">
        <v>100000</v>
      </c>
    </row>
    <row r="26" ht="15" customHeight="1" spans="1:7">
      <c r="A26" s="72" t="s">
        <v>138</v>
      </c>
      <c r="B26" s="72" t="s">
        <v>139</v>
      </c>
      <c r="C26" s="291">
        <v>252400</v>
      </c>
      <c r="D26" s="292"/>
      <c r="E26" s="292"/>
      <c r="F26" s="292"/>
      <c r="G26" s="292">
        <v>252400</v>
      </c>
    </row>
    <row r="27" ht="15" customHeight="1" spans="1:7">
      <c r="A27" s="293" t="s">
        <v>143</v>
      </c>
      <c r="B27" s="293" t="s">
        <v>144</v>
      </c>
      <c r="C27" s="291">
        <v>70000</v>
      </c>
      <c r="D27" s="292"/>
      <c r="E27" s="292"/>
      <c r="F27" s="292"/>
      <c r="G27" s="292">
        <v>70000</v>
      </c>
    </row>
    <row r="28" ht="15" customHeight="1" spans="1:7">
      <c r="A28" s="294" t="s">
        <v>145</v>
      </c>
      <c r="B28" s="294" t="s">
        <v>146</v>
      </c>
      <c r="C28" s="291">
        <v>70000</v>
      </c>
      <c r="D28" s="292"/>
      <c r="E28" s="292"/>
      <c r="F28" s="292"/>
      <c r="G28" s="292">
        <v>70000</v>
      </c>
    </row>
    <row r="29" ht="15" customHeight="1" spans="1:7">
      <c r="A29" s="293" t="s">
        <v>147</v>
      </c>
      <c r="B29" s="293" t="s">
        <v>148</v>
      </c>
      <c r="C29" s="291">
        <v>182400</v>
      </c>
      <c r="D29" s="292"/>
      <c r="E29" s="292"/>
      <c r="F29" s="292"/>
      <c r="G29" s="292">
        <v>182400</v>
      </c>
    </row>
    <row r="30" ht="15" customHeight="1" spans="1:7">
      <c r="A30" s="294" t="s">
        <v>149</v>
      </c>
      <c r="B30" s="294" t="s">
        <v>148</v>
      </c>
      <c r="C30" s="291">
        <v>182400</v>
      </c>
      <c r="D30" s="292"/>
      <c r="E30" s="292"/>
      <c r="F30" s="292"/>
      <c r="G30" s="292">
        <v>182400</v>
      </c>
    </row>
    <row r="31" ht="15" customHeight="1" spans="1:7">
      <c r="A31" s="72" t="s">
        <v>150</v>
      </c>
      <c r="B31" s="72" t="s">
        <v>151</v>
      </c>
      <c r="C31" s="291">
        <v>408347.75</v>
      </c>
      <c r="D31" s="292">
        <v>408347.75</v>
      </c>
      <c r="E31" s="292">
        <v>377837.27</v>
      </c>
      <c r="F31" s="292">
        <v>30510.48</v>
      </c>
      <c r="G31" s="292"/>
    </row>
    <row r="32" ht="15" customHeight="1" spans="1:7">
      <c r="A32" s="293" t="s">
        <v>152</v>
      </c>
      <c r="B32" s="293" t="s">
        <v>153</v>
      </c>
      <c r="C32" s="291">
        <v>408347.75</v>
      </c>
      <c r="D32" s="292">
        <v>408347.75</v>
      </c>
      <c r="E32" s="292">
        <v>377837.27</v>
      </c>
      <c r="F32" s="292">
        <v>30510.48</v>
      </c>
      <c r="G32" s="292"/>
    </row>
    <row r="33" ht="15" customHeight="1" spans="1:7">
      <c r="A33" s="294" t="s">
        <v>154</v>
      </c>
      <c r="B33" s="294" t="s">
        <v>155</v>
      </c>
      <c r="C33" s="291">
        <v>408347.75</v>
      </c>
      <c r="D33" s="292">
        <v>408347.75</v>
      </c>
      <c r="E33" s="292">
        <v>377837.27</v>
      </c>
      <c r="F33" s="292">
        <v>30510.48</v>
      </c>
      <c r="G33" s="292"/>
    </row>
    <row r="34" ht="15" customHeight="1" spans="1:7">
      <c r="A34" s="72" t="s">
        <v>158</v>
      </c>
      <c r="B34" s="72" t="s">
        <v>159</v>
      </c>
      <c r="C34" s="291">
        <v>2120704</v>
      </c>
      <c r="D34" s="292">
        <v>2120704</v>
      </c>
      <c r="E34" s="292">
        <v>2054791.84</v>
      </c>
      <c r="F34" s="292">
        <v>65912.16</v>
      </c>
      <c r="G34" s="292"/>
    </row>
    <row r="35" ht="15" customHeight="1" spans="1:7">
      <c r="A35" s="293" t="s">
        <v>160</v>
      </c>
      <c r="B35" s="293" t="s">
        <v>161</v>
      </c>
      <c r="C35" s="291">
        <v>546381.22</v>
      </c>
      <c r="D35" s="292">
        <v>546381.22</v>
      </c>
      <c r="E35" s="292">
        <v>505669.06</v>
      </c>
      <c r="F35" s="292">
        <v>40712.16</v>
      </c>
      <c r="G35" s="292"/>
    </row>
    <row r="36" ht="15" customHeight="1" spans="1:7">
      <c r="A36" s="294" t="s">
        <v>164</v>
      </c>
      <c r="B36" s="294" t="s">
        <v>115</v>
      </c>
      <c r="C36" s="291">
        <v>546381.22</v>
      </c>
      <c r="D36" s="292">
        <v>546381.22</v>
      </c>
      <c r="E36" s="292">
        <v>505669.06</v>
      </c>
      <c r="F36" s="292">
        <v>40712.16</v>
      </c>
      <c r="G36" s="292"/>
    </row>
    <row r="37" ht="15" customHeight="1" spans="1:7">
      <c r="A37" s="293" t="s">
        <v>169</v>
      </c>
      <c r="B37" s="293" t="s">
        <v>170</v>
      </c>
      <c r="C37" s="291">
        <v>1529578.38</v>
      </c>
      <c r="D37" s="292">
        <v>1529578.38</v>
      </c>
      <c r="E37" s="292">
        <v>1504378.38</v>
      </c>
      <c r="F37" s="292">
        <v>25200</v>
      </c>
      <c r="G37" s="292"/>
    </row>
    <row r="38" ht="15" customHeight="1" spans="1:7">
      <c r="A38" s="294" t="s">
        <v>171</v>
      </c>
      <c r="B38" s="294" t="s">
        <v>172</v>
      </c>
      <c r="C38" s="291">
        <v>137700</v>
      </c>
      <c r="D38" s="292">
        <v>137700</v>
      </c>
      <c r="E38" s="292">
        <v>129600</v>
      </c>
      <c r="F38" s="292">
        <v>8100</v>
      </c>
      <c r="G38" s="292"/>
    </row>
    <row r="39" ht="15" customHeight="1" spans="1:7">
      <c r="A39" s="294" t="s">
        <v>173</v>
      </c>
      <c r="B39" s="294" t="s">
        <v>174</v>
      </c>
      <c r="C39" s="291">
        <v>290700</v>
      </c>
      <c r="D39" s="292">
        <v>290700</v>
      </c>
      <c r="E39" s="292">
        <v>273600</v>
      </c>
      <c r="F39" s="292">
        <v>17100</v>
      </c>
      <c r="G39" s="292"/>
    </row>
    <row r="40" ht="15" customHeight="1" spans="1:7">
      <c r="A40" s="294" t="s">
        <v>175</v>
      </c>
      <c r="B40" s="294" t="s">
        <v>176</v>
      </c>
      <c r="C40" s="291">
        <v>1054354.56</v>
      </c>
      <c r="D40" s="292">
        <v>1054354.56</v>
      </c>
      <c r="E40" s="292">
        <v>1054354.56</v>
      </c>
      <c r="F40" s="292"/>
      <c r="G40" s="292"/>
    </row>
    <row r="41" ht="15" customHeight="1" spans="1:7">
      <c r="A41" s="294" t="s">
        <v>177</v>
      </c>
      <c r="B41" s="294" t="s">
        <v>178</v>
      </c>
      <c r="C41" s="291">
        <v>46823.82</v>
      </c>
      <c r="D41" s="292">
        <v>46823.82</v>
      </c>
      <c r="E41" s="292">
        <v>46823.82</v>
      </c>
      <c r="F41" s="292"/>
      <c r="G41" s="292"/>
    </row>
    <row r="42" ht="15" customHeight="1" spans="1:7">
      <c r="A42" s="293" t="s">
        <v>179</v>
      </c>
      <c r="B42" s="293" t="s">
        <v>180</v>
      </c>
      <c r="C42" s="291">
        <v>44744.4</v>
      </c>
      <c r="D42" s="292">
        <v>44744.4</v>
      </c>
      <c r="E42" s="292">
        <v>44744.4</v>
      </c>
      <c r="F42" s="292"/>
      <c r="G42" s="292"/>
    </row>
    <row r="43" ht="15" customHeight="1" spans="1:7">
      <c r="A43" s="294" t="s">
        <v>181</v>
      </c>
      <c r="B43" s="294" t="s">
        <v>182</v>
      </c>
      <c r="C43" s="291">
        <v>44744.4</v>
      </c>
      <c r="D43" s="292">
        <v>44744.4</v>
      </c>
      <c r="E43" s="292">
        <v>44744.4</v>
      </c>
      <c r="F43" s="292"/>
      <c r="G43" s="292"/>
    </row>
    <row r="44" ht="15" customHeight="1" spans="1:7">
      <c r="A44" s="72" t="s">
        <v>195</v>
      </c>
      <c r="B44" s="72" t="s">
        <v>196</v>
      </c>
      <c r="C44" s="291">
        <v>942963.52</v>
      </c>
      <c r="D44" s="292">
        <v>942963.52</v>
      </c>
      <c r="E44" s="292">
        <v>942963.52</v>
      </c>
      <c r="F44" s="292"/>
      <c r="G44" s="292"/>
    </row>
    <row r="45" ht="15" customHeight="1" spans="1:7">
      <c r="A45" s="293" t="s">
        <v>201</v>
      </c>
      <c r="B45" s="293" t="s">
        <v>202</v>
      </c>
      <c r="C45" s="291">
        <v>942963.52</v>
      </c>
      <c r="D45" s="292">
        <v>942963.52</v>
      </c>
      <c r="E45" s="292">
        <v>942963.52</v>
      </c>
      <c r="F45" s="292"/>
      <c r="G45" s="292"/>
    </row>
    <row r="46" ht="15" customHeight="1" spans="1:7">
      <c r="A46" s="294" t="s">
        <v>203</v>
      </c>
      <c r="B46" s="294" t="s">
        <v>204</v>
      </c>
      <c r="C46" s="291">
        <v>238556.62</v>
      </c>
      <c r="D46" s="292">
        <v>238556.62</v>
      </c>
      <c r="E46" s="292">
        <v>238556.62</v>
      </c>
      <c r="F46" s="292"/>
      <c r="G46" s="292"/>
    </row>
    <row r="47" ht="15" customHeight="1" spans="1:7">
      <c r="A47" s="294" t="s">
        <v>205</v>
      </c>
      <c r="B47" s="294" t="s">
        <v>206</v>
      </c>
      <c r="C47" s="291">
        <v>233493.35</v>
      </c>
      <c r="D47" s="292">
        <v>233493.35</v>
      </c>
      <c r="E47" s="292">
        <v>233493.35</v>
      </c>
      <c r="F47" s="292"/>
      <c r="G47" s="292"/>
    </row>
    <row r="48" ht="15" customHeight="1" spans="1:7">
      <c r="A48" s="294" t="s">
        <v>207</v>
      </c>
      <c r="B48" s="294" t="s">
        <v>208</v>
      </c>
      <c r="C48" s="291">
        <v>408849.8</v>
      </c>
      <c r="D48" s="292">
        <v>408849.8</v>
      </c>
      <c r="E48" s="292">
        <v>408849.8</v>
      </c>
      <c r="F48" s="292"/>
      <c r="G48" s="292"/>
    </row>
    <row r="49" ht="15" customHeight="1" spans="1:7">
      <c r="A49" s="294" t="s">
        <v>209</v>
      </c>
      <c r="B49" s="294" t="s">
        <v>210</v>
      </c>
      <c r="C49" s="291">
        <v>62063.75</v>
      </c>
      <c r="D49" s="292">
        <v>62063.75</v>
      </c>
      <c r="E49" s="292">
        <v>62063.75</v>
      </c>
      <c r="F49" s="292"/>
      <c r="G49" s="292"/>
    </row>
    <row r="50" ht="15" customHeight="1" spans="1:7">
      <c r="A50" s="72" t="s">
        <v>211</v>
      </c>
      <c r="B50" s="72" t="s">
        <v>212</v>
      </c>
      <c r="C50" s="291">
        <v>2647600</v>
      </c>
      <c r="D50" s="292"/>
      <c r="E50" s="292"/>
      <c r="F50" s="292"/>
      <c r="G50" s="292">
        <v>2647600</v>
      </c>
    </row>
    <row r="51" ht="15" customHeight="1" spans="1:7">
      <c r="A51" s="293" t="s">
        <v>213</v>
      </c>
      <c r="B51" s="293" t="s">
        <v>214</v>
      </c>
      <c r="C51" s="291">
        <v>400000</v>
      </c>
      <c r="D51" s="292"/>
      <c r="E51" s="292"/>
      <c r="F51" s="292"/>
      <c r="G51" s="292">
        <v>400000</v>
      </c>
    </row>
    <row r="52" ht="15" customHeight="1" spans="1:7">
      <c r="A52" s="294" t="s">
        <v>215</v>
      </c>
      <c r="B52" s="294" t="s">
        <v>216</v>
      </c>
      <c r="C52" s="291">
        <v>400000</v>
      </c>
      <c r="D52" s="292"/>
      <c r="E52" s="292"/>
      <c r="F52" s="292"/>
      <c r="G52" s="292">
        <v>400000</v>
      </c>
    </row>
    <row r="53" ht="15" customHeight="1" spans="1:7">
      <c r="A53" s="293" t="s">
        <v>221</v>
      </c>
      <c r="B53" s="293" t="s">
        <v>222</v>
      </c>
      <c r="C53" s="291">
        <v>2247600</v>
      </c>
      <c r="D53" s="292"/>
      <c r="E53" s="292"/>
      <c r="F53" s="292"/>
      <c r="G53" s="292">
        <v>2247600</v>
      </c>
    </row>
    <row r="54" ht="15" customHeight="1" spans="1:7">
      <c r="A54" s="294" t="s">
        <v>223</v>
      </c>
      <c r="B54" s="294" t="s">
        <v>224</v>
      </c>
      <c r="C54" s="291">
        <v>2247600</v>
      </c>
      <c r="D54" s="292"/>
      <c r="E54" s="292"/>
      <c r="F54" s="292"/>
      <c r="G54" s="292">
        <v>2247600</v>
      </c>
    </row>
    <row r="55" ht="15" customHeight="1" spans="1:7">
      <c r="A55" s="72" t="s">
        <v>227</v>
      </c>
      <c r="B55" s="72" t="s">
        <v>228</v>
      </c>
      <c r="C55" s="291">
        <v>1282839.73</v>
      </c>
      <c r="D55" s="292">
        <v>132839.73</v>
      </c>
      <c r="E55" s="292">
        <v>122730.45</v>
      </c>
      <c r="F55" s="292">
        <v>10109.28</v>
      </c>
      <c r="G55" s="292">
        <v>1150000</v>
      </c>
    </row>
    <row r="56" ht="15" customHeight="1" spans="1:7">
      <c r="A56" s="293" t="s">
        <v>229</v>
      </c>
      <c r="B56" s="293" t="s">
        <v>230</v>
      </c>
      <c r="C56" s="291">
        <v>200000</v>
      </c>
      <c r="D56" s="292"/>
      <c r="E56" s="292"/>
      <c r="F56" s="292"/>
      <c r="G56" s="292">
        <v>200000</v>
      </c>
    </row>
    <row r="57" ht="15" customHeight="1" spans="1:7">
      <c r="A57" s="294" t="s">
        <v>231</v>
      </c>
      <c r="B57" s="294" t="s">
        <v>232</v>
      </c>
      <c r="C57" s="291">
        <v>200000</v>
      </c>
      <c r="D57" s="292"/>
      <c r="E57" s="292"/>
      <c r="F57" s="292"/>
      <c r="G57" s="292">
        <v>200000</v>
      </c>
    </row>
    <row r="58" ht="15" customHeight="1" spans="1:7">
      <c r="A58" s="293" t="s">
        <v>233</v>
      </c>
      <c r="B58" s="293" t="s">
        <v>234</v>
      </c>
      <c r="C58" s="291">
        <v>132839.73</v>
      </c>
      <c r="D58" s="292">
        <v>132839.73</v>
      </c>
      <c r="E58" s="292">
        <v>122730.45</v>
      </c>
      <c r="F58" s="292">
        <v>10109.28</v>
      </c>
      <c r="G58" s="292"/>
    </row>
    <row r="59" ht="15" customHeight="1" spans="1:7">
      <c r="A59" s="294" t="s">
        <v>235</v>
      </c>
      <c r="B59" s="294" t="s">
        <v>234</v>
      </c>
      <c r="C59" s="291">
        <v>132839.73</v>
      </c>
      <c r="D59" s="292">
        <v>132839.73</v>
      </c>
      <c r="E59" s="292">
        <v>122730.45</v>
      </c>
      <c r="F59" s="292">
        <v>10109.28</v>
      </c>
      <c r="G59" s="292"/>
    </row>
    <row r="60" ht="15" customHeight="1" spans="1:7">
      <c r="A60" s="293" t="s">
        <v>236</v>
      </c>
      <c r="B60" s="293" t="s">
        <v>237</v>
      </c>
      <c r="C60" s="291">
        <v>950000</v>
      </c>
      <c r="D60" s="292"/>
      <c r="E60" s="292"/>
      <c r="F60" s="292"/>
      <c r="G60" s="292">
        <v>950000</v>
      </c>
    </row>
    <row r="61" ht="15" customHeight="1" spans="1:7">
      <c r="A61" s="294" t="s">
        <v>238</v>
      </c>
      <c r="B61" s="294" t="s">
        <v>239</v>
      </c>
      <c r="C61" s="291">
        <v>950000</v>
      </c>
      <c r="D61" s="292"/>
      <c r="E61" s="292"/>
      <c r="F61" s="292"/>
      <c r="G61" s="292">
        <v>950000</v>
      </c>
    </row>
    <row r="62" ht="15" customHeight="1" spans="1:7">
      <c r="A62" s="72" t="s">
        <v>240</v>
      </c>
      <c r="B62" s="72" t="s">
        <v>241</v>
      </c>
      <c r="C62" s="291">
        <v>2800407.87</v>
      </c>
      <c r="D62" s="292">
        <v>2650407.87</v>
      </c>
      <c r="E62" s="292">
        <v>2465529.15</v>
      </c>
      <c r="F62" s="292">
        <v>184878.72</v>
      </c>
      <c r="G62" s="292">
        <v>150000</v>
      </c>
    </row>
    <row r="63" ht="15" customHeight="1" spans="1:7">
      <c r="A63" s="293" t="s">
        <v>242</v>
      </c>
      <c r="B63" s="293" t="s">
        <v>243</v>
      </c>
      <c r="C63" s="291">
        <v>2650407.87</v>
      </c>
      <c r="D63" s="292">
        <v>2650407.87</v>
      </c>
      <c r="E63" s="292">
        <v>2465529.15</v>
      </c>
      <c r="F63" s="292">
        <v>184878.72</v>
      </c>
      <c r="G63" s="292"/>
    </row>
    <row r="64" ht="15" customHeight="1" spans="1:7">
      <c r="A64" s="294" t="s">
        <v>244</v>
      </c>
      <c r="B64" s="294" t="s">
        <v>115</v>
      </c>
      <c r="C64" s="291">
        <v>2650407.87</v>
      </c>
      <c r="D64" s="292">
        <v>2650407.87</v>
      </c>
      <c r="E64" s="292">
        <v>2465529.15</v>
      </c>
      <c r="F64" s="292">
        <v>184878.72</v>
      </c>
      <c r="G64" s="292"/>
    </row>
    <row r="65" ht="15" customHeight="1" spans="1:7">
      <c r="A65" s="293" t="s">
        <v>253</v>
      </c>
      <c r="B65" s="293" t="s">
        <v>254</v>
      </c>
      <c r="C65" s="291">
        <v>150000</v>
      </c>
      <c r="D65" s="292"/>
      <c r="E65" s="292"/>
      <c r="F65" s="292"/>
      <c r="G65" s="292">
        <v>150000</v>
      </c>
    </row>
    <row r="66" ht="15" customHeight="1" spans="1:7">
      <c r="A66" s="294" t="s">
        <v>255</v>
      </c>
      <c r="B66" s="294" t="s">
        <v>256</v>
      </c>
      <c r="C66" s="291">
        <v>150000</v>
      </c>
      <c r="D66" s="292"/>
      <c r="E66" s="292"/>
      <c r="F66" s="292"/>
      <c r="G66" s="292">
        <v>150000</v>
      </c>
    </row>
    <row r="67" ht="15" customHeight="1" spans="1:7">
      <c r="A67" s="72" t="s">
        <v>267</v>
      </c>
      <c r="B67" s="72" t="s">
        <v>268</v>
      </c>
      <c r="C67" s="291">
        <v>1080325.92</v>
      </c>
      <c r="D67" s="292">
        <v>1080325.92</v>
      </c>
      <c r="E67" s="292">
        <v>1080325.92</v>
      </c>
      <c r="F67" s="292"/>
      <c r="G67" s="292"/>
    </row>
    <row r="68" ht="15" customHeight="1" spans="1:7">
      <c r="A68" s="293" t="s">
        <v>269</v>
      </c>
      <c r="B68" s="293" t="s">
        <v>270</v>
      </c>
      <c r="C68" s="291">
        <v>1080325.92</v>
      </c>
      <c r="D68" s="292">
        <v>1080325.92</v>
      </c>
      <c r="E68" s="292">
        <v>1080325.92</v>
      </c>
      <c r="F68" s="292"/>
      <c r="G68" s="292"/>
    </row>
    <row r="69" ht="15" customHeight="1" spans="1:7">
      <c r="A69" s="294" t="s">
        <v>271</v>
      </c>
      <c r="B69" s="294" t="s">
        <v>272</v>
      </c>
      <c r="C69" s="291">
        <v>1080325.92</v>
      </c>
      <c r="D69" s="292">
        <v>1080325.92</v>
      </c>
      <c r="E69" s="292">
        <v>1080325.92</v>
      </c>
      <c r="F69" s="292"/>
      <c r="G69" s="292"/>
    </row>
    <row r="70" ht="18" customHeight="1" spans="1:7">
      <c r="A70" s="295" t="s">
        <v>327</v>
      </c>
      <c r="B70" s="296" t="s">
        <v>327</v>
      </c>
      <c r="C70" s="291">
        <v>30619798.95</v>
      </c>
      <c r="D70" s="292">
        <v>24619798.95</v>
      </c>
      <c r="E70" s="291">
        <v>23230490.23</v>
      </c>
      <c r="F70" s="291">
        <v>1389308.72</v>
      </c>
      <c r="G70" s="291">
        <v>6000000</v>
      </c>
    </row>
  </sheetData>
  <mergeCells count="6">
    <mergeCell ref="A3:G3"/>
    <mergeCell ref="A5:B5"/>
    <mergeCell ref="D5:F5"/>
    <mergeCell ref="A70:B70"/>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18" sqref="B18"/>
    </sheetView>
  </sheetViews>
  <sheetFormatPr defaultColWidth="10.425" defaultRowHeight="14.25" customHeight="1" outlineLevelRow="7" outlineLevelCol="5"/>
  <cols>
    <col min="1" max="6" width="28.1416666666667" style="73" customWidth="1"/>
    <col min="7" max="16384" width="10.425" style="73"/>
  </cols>
  <sheetData>
    <row r="1" customHeight="1" spans="1:6">
      <c r="A1" s="74"/>
      <c r="B1" s="74"/>
      <c r="C1" s="74"/>
      <c r="D1" s="74"/>
      <c r="E1" s="74"/>
      <c r="F1" s="74"/>
    </row>
    <row r="2" customHeight="1" spans="1:6">
      <c r="A2" s="116"/>
      <c r="B2" s="116"/>
      <c r="C2" s="116"/>
      <c r="D2" s="116"/>
      <c r="E2" s="115"/>
      <c r="F2" s="275" t="s">
        <v>328</v>
      </c>
    </row>
    <row r="3" ht="41.25" customHeight="1" spans="1:6">
      <c r="A3" s="276" t="str">
        <f>"2025"&amp;"年一般公共预算“三公”经费支出预算表"</f>
        <v>2025年一般公共预算“三公”经费支出预算表</v>
      </c>
      <c r="B3" s="116"/>
      <c r="C3" s="116"/>
      <c r="D3" s="116"/>
      <c r="E3" s="115"/>
      <c r="F3" s="116"/>
    </row>
    <row r="4" customHeight="1" spans="1:6">
      <c r="A4" s="277" t="str">
        <f>"单位名称："&amp;"昆明市晋宁区上蒜镇人民政府"</f>
        <v>单位名称：昆明市晋宁区上蒜镇人民政府</v>
      </c>
      <c r="B4" s="278"/>
      <c r="D4" s="116"/>
      <c r="E4" s="115"/>
      <c r="F4" s="136" t="s">
        <v>1</v>
      </c>
    </row>
    <row r="5" ht="27" customHeight="1" spans="1:6">
      <c r="A5" s="120" t="s">
        <v>329</v>
      </c>
      <c r="B5" s="120" t="s">
        <v>330</v>
      </c>
      <c r="C5" s="120" t="s">
        <v>331</v>
      </c>
      <c r="D5" s="120"/>
      <c r="E5" s="108"/>
      <c r="F5" s="120" t="s">
        <v>332</v>
      </c>
    </row>
    <row r="6" ht="28.5" customHeight="1" spans="1:6">
      <c r="A6" s="279"/>
      <c r="B6" s="122"/>
      <c r="C6" s="108" t="s">
        <v>57</v>
      </c>
      <c r="D6" s="108" t="s">
        <v>333</v>
      </c>
      <c r="E6" s="108" t="s">
        <v>334</v>
      </c>
      <c r="F6" s="121"/>
    </row>
    <row r="7" ht="17.25" customHeight="1" spans="1:6">
      <c r="A7" s="127" t="s">
        <v>83</v>
      </c>
      <c r="B7" s="127" t="s">
        <v>84</v>
      </c>
      <c r="C7" s="127" t="s">
        <v>85</v>
      </c>
      <c r="D7" s="127" t="s">
        <v>86</v>
      </c>
      <c r="E7" s="127" t="s">
        <v>87</v>
      </c>
      <c r="F7" s="127" t="s">
        <v>88</v>
      </c>
    </row>
    <row r="8" ht="17.25" customHeight="1" spans="1:6">
      <c r="A8" s="154">
        <v>345000</v>
      </c>
      <c r="B8" s="154"/>
      <c r="C8" s="154">
        <v>200000</v>
      </c>
      <c r="D8" s="154"/>
      <c r="E8" s="154">
        <v>200000</v>
      </c>
      <c r="F8" s="154">
        <v>145000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54"/>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1" width="25.375" customWidth="1"/>
    <col min="2" max="2" width="26.25" customWidth="1"/>
    <col min="3" max="3" width="19.125" customWidth="1"/>
    <col min="4" max="4" width="19.75" customWidth="1"/>
    <col min="5" max="5" width="10.1416666666667" customWidth="1"/>
    <col min="6" max="6" width="30.625" customWidth="1"/>
    <col min="7" max="7" width="10.2833333333333" customWidth="1"/>
    <col min="8" max="8" width="23" customWidth="1"/>
    <col min="9" max="24" width="18.7083333333333" customWidth="1"/>
  </cols>
  <sheetData>
    <row r="1" customHeight="1" spans="1:24">
      <c r="A1" s="156"/>
      <c r="B1" s="156"/>
      <c r="C1" s="156"/>
      <c r="D1" s="156"/>
      <c r="E1" s="156"/>
      <c r="F1" s="156"/>
      <c r="G1" s="156"/>
      <c r="H1" s="156"/>
      <c r="I1" s="156"/>
      <c r="J1" s="156"/>
      <c r="K1" s="156"/>
      <c r="L1" s="156"/>
      <c r="M1" s="156"/>
      <c r="N1" s="156"/>
      <c r="O1" s="156"/>
      <c r="P1" s="156"/>
      <c r="Q1" s="156"/>
      <c r="R1" s="156"/>
      <c r="S1" s="156"/>
      <c r="T1" s="156"/>
      <c r="U1" s="156"/>
      <c r="V1" s="156"/>
      <c r="W1" s="156"/>
      <c r="X1" s="156"/>
    </row>
    <row r="2" ht="13.5" customHeight="1" spans="2:24">
      <c r="B2" s="249"/>
      <c r="C2" s="250"/>
      <c r="E2" s="251"/>
      <c r="F2" s="251"/>
      <c r="G2" s="251"/>
      <c r="H2" s="251"/>
      <c r="I2" s="158"/>
      <c r="J2" s="158"/>
      <c r="K2" s="158"/>
      <c r="L2" s="158"/>
      <c r="M2" s="158"/>
      <c r="N2" s="158"/>
      <c r="R2" s="158"/>
      <c r="V2" s="250"/>
      <c r="X2" s="211" t="s">
        <v>335</v>
      </c>
    </row>
    <row r="3" ht="45.75" customHeight="1" spans="1:24">
      <c r="A3" s="160" t="str">
        <f>"2025"&amp;"年部门基本支出预算表"</f>
        <v>2025年部门基本支出预算表</v>
      </c>
      <c r="B3" s="195"/>
      <c r="C3" s="160"/>
      <c r="D3" s="160"/>
      <c r="E3" s="160"/>
      <c r="F3" s="160"/>
      <c r="G3" s="160"/>
      <c r="H3" s="160"/>
      <c r="I3" s="160"/>
      <c r="J3" s="160"/>
      <c r="K3" s="160"/>
      <c r="L3" s="160"/>
      <c r="M3" s="160"/>
      <c r="N3" s="160"/>
      <c r="O3" s="195"/>
      <c r="P3" s="195"/>
      <c r="Q3" s="195"/>
      <c r="R3" s="160"/>
      <c r="S3" s="160"/>
      <c r="T3" s="160"/>
      <c r="U3" s="160"/>
      <c r="V3" s="160"/>
      <c r="W3" s="160"/>
      <c r="X3" s="160"/>
    </row>
    <row r="4" ht="18.75" customHeight="1" spans="1:24">
      <c r="A4" s="252" t="s">
        <v>289</v>
      </c>
      <c r="B4" s="253"/>
      <c r="C4" s="254"/>
      <c r="D4" s="254"/>
      <c r="E4" s="254"/>
      <c r="F4" s="254"/>
      <c r="G4" s="254"/>
      <c r="H4" s="254"/>
      <c r="I4" s="197"/>
      <c r="J4" s="197"/>
      <c r="K4" s="197"/>
      <c r="L4" s="197"/>
      <c r="M4" s="197"/>
      <c r="N4" s="197"/>
      <c r="O4" s="198"/>
      <c r="P4" s="198"/>
      <c r="Q4" s="198"/>
      <c r="R4" s="197"/>
      <c r="V4" s="250"/>
      <c r="X4" s="211" t="s">
        <v>1</v>
      </c>
    </row>
    <row r="5" ht="18" customHeight="1" spans="1:24">
      <c r="A5" s="255" t="s">
        <v>336</v>
      </c>
      <c r="B5" s="255" t="s">
        <v>337</v>
      </c>
      <c r="C5" s="255" t="s">
        <v>338</v>
      </c>
      <c r="D5" s="255" t="s">
        <v>339</v>
      </c>
      <c r="E5" s="255" t="s">
        <v>340</v>
      </c>
      <c r="F5" s="255" t="s">
        <v>341</v>
      </c>
      <c r="G5" s="255" t="s">
        <v>342</v>
      </c>
      <c r="H5" s="255" t="s">
        <v>343</v>
      </c>
      <c r="I5" s="262" t="s">
        <v>344</v>
      </c>
      <c r="J5" s="191" t="s">
        <v>344</v>
      </c>
      <c r="K5" s="191"/>
      <c r="L5" s="191"/>
      <c r="M5" s="191"/>
      <c r="N5" s="191"/>
      <c r="O5" s="263"/>
      <c r="P5" s="263"/>
      <c r="Q5" s="263"/>
      <c r="R5" s="184" t="s">
        <v>61</v>
      </c>
      <c r="S5" s="191" t="s">
        <v>62</v>
      </c>
      <c r="T5" s="191"/>
      <c r="U5" s="191"/>
      <c r="V5" s="191"/>
      <c r="W5" s="191"/>
      <c r="X5" s="192"/>
    </row>
    <row r="6" ht="18" customHeight="1" spans="1:24">
      <c r="A6" s="256"/>
      <c r="B6" s="257"/>
      <c r="C6" s="258"/>
      <c r="D6" s="256"/>
      <c r="E6" s="256"/>
      <c r="F6" s="256"/>
      <c r="G6" s="256"/>
      <c r="H6" s="256"/>
      <c r="I6" s="264" t="s">
        <v>345</v>
      </c>
      <c r="J6" s="262" t="s">
        <v>58</v>
      </c>
      <c r="K6" s="191"/>
      <c r="L6" s="191"/>
      <c r="M6" s="191"/>
      <c r="N6" s="192"/>
      <c r="O6" s="265" t="s">
        <v>346</v>
      </c>
      <c r="P6" s="263"/>
      <c r="Q6" s="269"/>
      <c r="R6" s="255" t="s">
        <v>61</v>
      </c>
      <c r="S6" s="262" t="s">
        <v>62</v>
      </c>
      <c r="T6" s="184" t="s">
        <v>64</v>
      </c>
      <c r="U6" s="191" t="s">
        <v>62</v>
      </c>
      <c r="V6" s="184" t="s">
        <v>66</v>
      </c>
      <c r="W6" s="184" t="s">
        <v>67</v>
      </c>
      <c r="X6" s="270" t="s">
        <v>68</v>
      </c>
    </row>
    <row r="7" ht="19.5" customHeight="1" spans="1:24">
      <c r="A7" s="257"/>
      <c r="B7" s="257"/>
      <c r="C7" s="257"/>
      <c r="D7" s="257"/>
      <c r="E7" s="257"/>
      <c r="F7" s="257"/>
      <c r="G7" s="257"/>
      <c r="H7" s="257"/>
      <c r="I7" s="257"/>
      <c r="J7" s="266" t="s">
        <v>347</v>
      </c>
      <c r="K7" s="255" t="s">
        <v>348</v>
      </c>
      <c r="L7" s="255" t="s">
        <v>349</v>
      </c>
      <c r="M7" s="255" t="s">
        <v>350</v>
      </c>
      <c r="N7" s="255" t="s">
        <v>351</v>
      </c>
      <c r="O7" s="255" t="s">
        <v>58</v>
      </c>
      <c r="P7" s="255" t="s">
        <v>59</v>
      </c>
      <c r="Q7" s="255" t="s">
        <v>60</v>
      </c>
      <c r="R7" s="257"/>
      <c r="S7" s="255" t="s">
        <v>57</v>
      </c>
      <c r="T7" s="255" t="s">
        <v>64</v>
      </c>
      <c r="U7" s="255" t="s">
        <v>352</v>
      </c>
      <c r="V7" s="255" t="s">
        <v>66</v>
      </c>
      <c r="W7" s="255" t="s">
        <v>67</v>
      </c>
      <c r="X7" s="255" t="s">
        <v>68</v>
      </c>
    </row>
    <row r="8" ht="37.5" customHeight="1" spans="1:24">
      <c r="A8" s="259"/>
      <c r="B8" s="173"/>
      <c r="C8" s="259"/>
      <c r="D8" s="259"/>
      <c r="E8" s="259"/>
      <c r="F8" s="259"/>
      <c r="G8" s="259"/>
      <c r="H8" s="259"/>
      <c r="I8" s="259"/>
      <c r="J8" s="267" t="s">
        <v>57</v>
      </c>
      <c r="K8" s="268" t="s">
        <v>353</v>
      </c>
      <c r="L8" s="268" t="s">
        <v>349</v>
      </c>
      <c r="M8" s="268" t="s">
        <v>350</v>
      </c>
      <c r="N8" s="268" t="s">
        <v>351</v>
      </c>
      <c r="O8" s="268" t="s">
        <v>349</v>
      </c>
      <c r="P8" s="268" t="s">
        <v>350</v>
      </c>
      <c r="Q8" s="268" t="s">
        <v>351</v>
      </c>
      <c r="R8" s="268" t="s">
        <v>61</v>
      </c>
      <c r="S8" s="268" t="s">
        <v>57</v>
      </c>
      <c r="T8" s="268" t="s">
        <v>64</v>
      </c>
      <c r="U8" s="268" t="s">
        <v>352</v>
      </c>
      <c r="V8" s="268" t="s">
        <v>66</v>
      </c>
      <c r="W8" s="268" t="s">
        <v>67</v>
      </c>
      <c r="X8" s="268" t="s">
        <v>68</v>
      </c>
    </row>
    <row r="9" customHeight="1" spans="1:24">
      <c r="A9" s="260">
        <v>1</v>
      </c>
      <c r="B9" s="260">
        <v>2</v>
      </c>
      <c r="C9" s="260">
        <v>3</v>
      </c>
      <c r="D9" s="260">
        <v>4</v>
      </c>
      <c r="E9" s="260">
        <v>5</v>
      </c>
      <c r="F9" s="260">
        <v>6</v>
      </c>
      <c r="G9" s="260">
        <v>7</v>
      </c>
      <c r="H9" s="260">
        <v>8</v>
      </c>
      <c r="I9" s="260">
        <v>9</v>
      </c>
      <c r="J9" s="260">
        <v>10</v>
      </c>
      <c r="K9" s="260">
        <v>11</v>
      </c>
      <c r="L9" s="260">
        <v>12</v>
      </c>
      <c r="M9" s="260">
        <v>13</v>
      </c>
      <c r="N9" s="260">
        <v>14</v>
      </c>
      <c r="O9" s="260">
        <v>15</v>
      </c>
      <c r="P9" s="260">
        <v>16</v>
      </c>
      <c r="Q9" s="260">
        <v>17</v>
      </c>
      <c r="R9" s="260">
        <v>18</v>
      </c>
      <c r="S9" s="260">
        <v>19</v>
      </c>
      <c r="T9" s="260">
        <v>20</v>
      </c>
      <c r="U9" s="260">
        <v>21</v>
      </c>
      <c r="V9" s="260">
        <v>22</v>
      </c>
      <c r="W9" s="260">
        <v>23</v>
      </c>
      <c r="X9" s="260">
        <v>24</v>
      </c>
    </row>
    <row r="10" ht="20" customHeight="1" spans="1:24">
      <c r="A10" s="261" t="s">
        <v>70</v>
      </c>
      <c r="B10" s="261" t="s">
        <v>70</v>
      </c>
      <c r="C10" s="261" t="s">
        <v>354</v>
      </c>
      <c r="D10" s="261" t="s">
        <v>355</v>
      </c>
      <c r="E10" s="261" t="s">
        <v>110</v>
      </c>
      <c r="F10" s="72" t="s">
        <v>111</v>
      </c>
      <c r="G10" s="261" t="s">
        <v>356</v>
      </c>
      <c r="H10" s="261" t="s">
        <v>357</v>
      </c>
      <c r="I10" s="103">
        <v>1091448</v>
      </c>
      <c r="J10" s="103">
        <v>1091448</v>
      </c>
      <c r="K10" s="260"/>
      <c r="L10" s="260"/>
      <c r="M10" s="95">
        <v>1091448</v>
      </c>
      <c r="N10" s="260"/>
      <c r="O10" s="260"/>
      <c r="P10" s="260"/>
      <c r="Q10" s="260"/>
      <c r="R10" s="260"/>
      <c r="S10" s="260"/>
      <c r="T10" s="260"/>
      <c r="U10" s="260"/>
      <c r="V10" s="260"/>
      <c r="W10" s="260"/>
      <c r="X10" s="260"/>
    </row>
    <row r="11" ht="20" customHeight="1" spans="1:24">
      <c r="A11" s="261" t="s">
        <v>70</v>
      </c>
      <c r="B11" s="261" t="s">
        <v>70</v>
      </c>
      <c r="C11" s="261" t="s">
        <v>354</v>
      </c>
      <c r="D11" s="261" t="s">
        <v>355</v>
      </c>
      <c r="E11" s="261" t="s">
        <v>110</v>
      </c>
      <c r="F11" s="72" t="s">
        <v>111</v>
      </c>
      <c r="G11" s="261" t="s">
        <v>358</v>
      </c>
      <c r="H11" s="261" t="s">
        <v>359</v>
      </c>
      <c r="I11" s="103">
        <v>174000</v>
      </c>
      <c r="J11" s="103">
        <v>174000</v>
      </c>
      <c r="K11" s="260"/>
      <c r="L11" s="260"/>
      <c r="M11" s="95">
        <v>174000</v>
      </c>
      <c r="N11" s="260"/>
      <c r="O11" s="260"/>
      <c r="P11" s="260"/>
      <c r="Q11" s="260"/>
      <c r="R11" s="260"/>
      <c r="S11" s="260"/>
      <c r="T11" s="260"/>
      <c r="U11" s="260"/>
      <c r="V11" s="260"/>
      <c r="W11" s="260"/>
      <c r="X11" s="260"/>
    </row>
    <row r="12" ht="20" customHeight="1" spans="1:24">
      <c r="A12" s="261" t="s">
        <v>70</v>
      </c>
      <c r="B12" s="261" t="s">
        <v>70</v>
      </c>
      <c r="C12" s="261" t="s">
        <v>354</v>
      </c>
      <c r="D12" s="261" t="s">
        <v>355</v>
      </c>
      <c r="E12" s="261" t="s">
        <v>110</v>
      </c>
      <c r="F12" s="72" t="s">
        <v>111</v>
      </c>
      <c r="G12" s="261" t="s">
        <v>358</v>
      </c>
      <c r="H12" s="261" t="s">
        <v>359</v>
      </c>
      <c r="I12" s="103">
        <v>1818576</v>
      </c>
      <c r="J12" s="103">
        <v>1818576</v>
      </c>
      <c r="K12" s="260"/>
      <c r="L12" s="260"/>
      <c r="M12" s="95">
        <v>1818576</v>
      </c>
      <c r="N12" s="260"/>
      <c r="O12" s="260"/>
      <c r="P12" s="260"/>
      <c r="Q12" s="260"/>
      <c r="R12" s="260"/>
      <c r="S12" s="260"/>
      <c r="T12" s="260"/>
      <c r="U12" s="260"/>
      <c r="V12" s="260"/>
      <c r="W12" s="260"/>
      <c r="X12" s="260"/>
    </row>
    <row r="13" ht="20" customHeight="1" spans="1:24">
      <c r="A13" s="261" t="s">
        <v>70</v>
      </c>
      <c r="B13" s="261" t="s">
        <v>70</v>
      </c>
      <c r="C13" s="261" t="s">
        <v>354</v>
      </c>
      <c r="D13" s="261" t="s">
        <v>355</v>
      </c>
      <c r="E13" s="261" t="s">
        <v>110</v>
      </c>
      <c r="F13" s="72" t="s">
        <v>111</v>
      </c>
      <c r="G13" s="261" t="s">
        <v>360</v>
      </c>
      <c r="H13" s="261" t="s">
        <v>361</v>
      </c>
      <c r="I13" s="103">
        <v>90954</v>
      </c>
      <c r="J13" s="103">
        <v>90954</v>
      </c>
      <c r="K13" s="260"/>
      <c r="L13" s="260"/>
      <c r="M13" s="95">
        <v>90954</v>
      </c>
      <c r="N13" s="260"/>
      <c r="O13" s="260"/>
      <c r="P13" s="260"/>
      <c r="Q13" s="260"/>
      <c r="R13" s="260"/>
      <c r="S13" s="260"/>
      <c r="T13" s="260"/>
      <c r="U13" s="260"/>
      <c r="V13" s="260"/>
      <c r="W13" s="260"/>
      <c r="X13" s="260"/>
    </row>
    <row r="14" ht="20" customHeight="1" spans="1:24">
      <c r="A14" s="261" t="s">
        <v>70</v>
      </c>
      <c r="B14" s="261" t="s">
        <v>70</v>
      </c>
      <c r="C14" s="261" t="s">
        <v>362</v>
      </c>
      <c r="D14" s="261" t="s">
        <v>363</v>
      </c>
      <c r="E14" s="261" t="s">
        <v>114</v>
      </c>
      <c r="F14" s="72" t="s">
        <v>115</v>
      </c>
      <c r="G14" s="261" t="s">
        <v>356</v>
      </c>
      <c r="H14" s="261" t="s">
        <v>357</v>
      </c>
      <c r="I14" s="103">
        <v>73128</v>
      </c>
      <c r="J14" s="103">
        <v>73128</v>
      </c>
      <c r="K14" s="260"/>
      <c r="L14" s="260"/>
      <c r="M14" s="95">
        <v>73128</v>
      </c>
      <c r="N14" s="260"/>
      <c r="O14" s="260"/>
      <c r="P14" s="260"/>
      <c r="Q14" s="260"/>
      <c r="R14" s="260"/>
      <c r="S14" s="260"/>
      <c r="T14" s="260"/>
      <c r="U14" s="260"/>
      <c r="V14" s="260"/>
      <c r="W14" s="260"/>
      <c r="X14" s="260"/>
    </row>
    <row r="15" ht="20" customHeight="1" spans="1:24">
      <c r="A15" s="261" t="s">
        <v>70</v>
      </c>
      <c r="B15" s="261" t="s">
        <v>70</v>
      </c>
      <c r="C15" s="261" t="s">
        <v>362</v>
      </c>
      <c r="D15" s="261" t="s">
        <v>363</v>
      </c>
      <c r="E15" s="261" t="s">
        <v>120</v>
      </c>
      <c r="F15" s="72" t="s">
        <v>115</v>
      </c>
      <c r="G15" s="261" t="s">
        <v>356</v>
      </c>
      <c r="H15" s="261" t="s">
        <v>357</v>
      </c>
      <c r="I15" s="103">
        <v>35316</v>
      </c>
      <c r="J15" s="103">
        <v>35316</v>
      </c>
      <c r="K15" s="260"/>
      <c r="L15" s="260"/>
      <c r="M15" s="95">
        <v>35316</v>
      </c>
      <c r="N15" s="260"/>
      <c r="O15" s="260"/>
      <c r="P15" s="260"/>
      <c r="Q15" s="260"/>
      <c r="R15" s="260"/>
      <c r="S15" s="260"/>
      <c r="T15" s="260"/>
      <c r="U15" s="260"/>
      <c r="V15" s="260"/>
      <c r="W15" s="260"/>
      <c r="X15" s="260"/>
    </row>
    <row r="16" ht="20" customHeight="1" spans="1:24">
      <c r="A16" s="261" t="s">
        <v>70</v>
      </c>
      <c r="B16" s="261" t="s">
        <v>70</v>
      </c>
      <c r="C16" s="261" t="s">
        <v>362</v>
      </c>
      <c r="D16" s="261" t="s">
        <v>363</v>
      </c>
      <c r="E16" s="261" t="s">
        <v>123</v>
      </c>
      <c r="F16" s="72" t="s">
        <v>115</v>
      </c>
      <c r="G16" s="261" t="s">
        <v>356</v>
      </c>
      <c r="H16" s="261" t="s">
        <v>357</v>
      </c>
      <c r="I16" s="103">
        <v>130488</v>
      </c>
      <c r="J16" s="103">
        <v>130488</v>
      </c>
      <c r="K16" s="260"/>
      <c r="L16" s="260"/>
      <c r="M16" s="95">
        <v>130488</v>
      </c>
      <c r="N16" s="260"/>
      <c r="O16" s="260"/>
      <c r="P16" s="260"/>
      <c r="Q16" s="260"/>
      <c r="R16" s="260"/>
      <c r="S16" s="260"/>
      <c r="T16" s="260"/>
      <c r="U16" s="260"/>
      <c r="V16" s="260"/>
      <c r="W16" s="260"/>
      <c r="X16" s="260"/>
    </row>
    <row r="17" ht="20" customHeight="1" spans="1:24">
      <c r="A17" s="261" t="s">
        <v>70</v>
      </c>
      <c r="B17" s="261" t="s">
        <v>70</v>
      </c>
      <c r="C17" s="261" t="s">
        <v>362</v>
      </c>
      <c r="D17" s="261" t="s">
        <v>363</v>
      </c>
      <c r="E17" s="261" t="s">
        <v>154</v>
      </c>
      <c r="F17" s="72" t="s">
        <v>155</v>
      </c>
      <c r="G17" s="261" t="s">
        <v>356</v>
      </c>
      <c r="H17" s="261" t="s">
        <v>357</v>
      </c>
      <c r="I17" s="103">
        <v>115704</v>
      </c>
      <c r="J17" s="103">
        <v>115704</v>
      </c>
      <c r="K17" s="260"/>
      <c r="L17" s="260"/>
      <c r="M17" s="95">
        <v>115704</v>
      </c>
      <c r="N17" s="260"/>
      <c r="O17" s="260"/>
      <c r="P17" s="260"/>
      <c r="Q17" s="260"/>
      <c r="R17" s="260"/>
      <c r="S17" s="260"/>
      <c r="T17" s="260"/>
      <c r="U17" s="260"/>
      <c r="V17" s="260"/>
      <c r="W17" s="260"/>
      <c r="X17" s="260"/>
    </row>
    <row r="18" ht="20" customHeight="1" spans="1:24">
      <c r="A18" s="261" t="s">
        <v>70</v>
      </c>
      <c r="B18" s="261" t="s">
        <v>70</v>
      </c>
      <c r="C18" s="261" t="s">
        <v>362</v>
      </c>
      <c r="D18" s="261" t="s">
        <v>363</v>
      </c>
      <c r="E18" s="261" t="s">
        <v>164</v>
      </c>
      <c r="F18" s="72" t="s">
        <v>115</v>
      </c>
      <c r="G18" s="261" t="s">
        <v>356</v>
      </c>
      <c r="H18" s="261" t="s">
        <v>357</v>
      </c>
      <c r="I18" s="103">
        <v>157860</v>
      </c>
      <c r="J18" s="103">
        <v>157860</v>
      </c>
      <c r="K18" s="260"/>
      <c r="L18" s="260"/>
      <c r="M18" s="95">
        <v>157860</v>
      </c>
      <c r="N18" s="260"/>
      <c r="O18" s="260"/>
      <c r="P18" s="260"/>
      <c r="Q18" s="260"/>
      <c r="R18" s="260"/>
      <c r="S18" s="260"/>
      <c r="T18" s="260"/>
      <c r="U18" s="260"/>
      <c r="V18" s="260"/>
      <c r="W18" s="260"/>
      <c r="X18" s="260"/>
    </row>
    <row r="19" ht="20" customHeight="1" spans="1:24">
      <c r="A19" s="261" t="s">
        <v>70</v>
      </c>
      <c r="B19" s="261" t="s">
        <v>70</v>
      </c>
      <c r="C19" s="261" t="s">
        <v>362</v>
      </c>
      <c r="D19" s="261" t="s">
        <v>363</v>
      </c>
      <c r="E19" s="261" t="s">
        <v>235</v>
      </c>
      <c r="F19" s="72" t="s">
        <v>234</v>
      </c>
      <c r="G19" s="261" t="s">
        <v>356</v>
      </c>
      <c r="H19" s="261" t="s">
        <v>357</v>
      </c>
      <c r="I19" s="103">
        <v>36768</v>
      </c>
      <c r="J19" s="103">
        <v>36768</v>
      </c>
      <c r="K19" s="260"/>
      <c r="L19" s="260"/>
      <c r="M19" s="95">
        <v>36768</v>
      </c>
      <c r="N19" s="260"/>
      <c r="O19" s="260"/>
      <c r="P19" s="260"/>
      <c r="Q19" s="260"/>
      <c r="R19" s="260"/>
      <c r="S19" s="260"/>
      <c r="T19" s="260"/>
      <c r="U19" s="260"/>
      <c r="V19" s="260"/>
      <c r="W19" s="260"/>
      <c r="X19" s="260"/>
    </row>
    <row r="20" ht="20" customHeight="1" spans="1:24">
      <c r="A20" s="261" t="s">
        <v>70</v>
      </c>
      <c r="B20" s="261" t="s">
        <v>70</v>
      </c>
      <c r="C20" s="261" t="s">
        <v>362</v>
      </c>
      <c r="D20" s="261" t="s">
        <v>363</v>
      </c>
      <c r="E20" s="261" t="s">
        <v>244</v>
      </c>
      <c r="F20" s="72" t="s">
        <v>115</v>
      </c>
      <c r="G20" s="261" t="s">
        <v>356</v>
      </c>
      <c r="H20" s="261" t="s">
        <v>357</v>
      </c>
      <c r="I20" s="103">
        <v>755160</v>
      </c>
      <c r="J20" s="103">
        <v>755160</v>
      </c>
      <c r="K20" s="260"/>
      <c r="L20" s="260"/>
      <c r="M20" s="95">
        <v>755160</v>
      </c>
      <c r="N20" s="260"/>
      <c r="O20" s="260"/>
      <c r="P20" s="260"/>
      <c r="Q20" s="260"/>
      <c r="R20" s="260"/>
      <c r="S20" s="260"/>
      <c r="T20" s="260"/>
      <c r="U20" s="260"/>
      <c r="V20" s="260"/>
      <c r="W20" s="260"/>
      <c r="X20" s="260"/>
    </row>
    <row r="21" ht="20" customHeight="1" spans="1:24">
      <c r="A21" s="261" t="s">
        <v>70</v>
      </c>
      <c r="B21" s="261" t="s">
        <v>70</v>
      </c>
      <c r="C21" s="261" t="s">
        <v>362</v>
      </c>
      <c r="D21" s="261" t="s">
        <v>363</v>
      </c>
      <c r="E21" s="261" t="s">
        <v>114</v>
      </c>
      <c r="F21" s="72" t="s">
        <v>115</v>
      </c>
      <c r="G21" s="261" t="s">
        <v>358</v>
      </c>
      <c r="H21" s="261" t="s">
        <v>359</v>
      </c>
      <c r="I21" s="103">
        <v>12000</v>
      </c>
      <c r="J21" s="103">
        <v>12000</v>
      </c>
      <c r="K21" s="260"/>
      <c r="L21" s="260"/>
      <c r="M21" s="95">
        <v>12000</v>
      </c>
      <c r="N21" s="260"/>
      <c r="O21" s="260"/>
      <c r="P21" s="260"/>
      <c r="Q21" s="260"/>
      <c r="R21" s="260"/>
      <c r="S21" s="260"/>
      <c r="T21" s="260"/>
      <c r="U21" s="260"/>
      <c r="V21" s="260"/>
      <c r="W21" s="260"/>
      <c r="X21" s="260"/>
    </row>
    <row r="22" ht="20" customHeight="1" spans="1:24">
      <c r="A22" s="261" t="s">
        <v>70</v>
      </c>
      <c r="B22" s="261" t="s">
        <v>70</v>
      </c>
      <c r="C22" s="261" t="s">
        <v>362</v>
      </c>
      <c r="D22" s="261" t="s">
        <v>363</v>
      </c>
      <c r="E22" s="261" t="s">
        <v>114</v>
      </c>
      <c r="F22" s="72" t="s">
        <v>115</v>
      </c>
      <c r="G22" s="261" t="s">
        <v>358</v>
      </c>
      <c r="H22" s="261" t="s">
        <v>359</v>
      </c>
      <c r="I22" s="103">
        <v>5280</v>
      </c>
      <c r="J22" s="103">
        <v>5280</v>
      </c>
      <c r="K22" s="260"/>
      <c r="L22" s="260"/>
      <c r="M22" s="95">
        <v>5280</v>
      </c>
      <c r="N22" s="260"/>
      <c r="O22" s="260"/>
      <c r="P22" s="260"/>
      <c r="Q22" s="260"/>
      <c r="R22" s="260"/>
      <c r="S22" s="260"/>
      <c r="T22" s="260"/>
      <c r="U22" s="260"/>
      <c r="V22" s="260"/>
      <c r="W22" s="260"/>
      <c r="X22" s="260"/>
    </row>
    <row r="23" ht="20" customHeight="1" spans="1:24">
      <c r="A23" s="261" t="s">
        <v>70</v>
      </c>
      <c r="B23" s="261" t="s">
        <v>70</v>
      </c>
      <c r="C23" s="261" t="s">
        <v>362</v>
      </c>
      <c r="D23" s="261" t="s">
        <v>363</v>
      </c>
      <c r="E23" s="261" t="s">
        <v>120</v>
      </c>
      <c r="F23" s="72" t="s">
        <v>115</v>
      </c>
      <c r="G23" s="261" t="s">
        <v>358</v>
      </c>
      <c r="H23" s="261" t="s">
        <v>359</v>
      </c>
      <c r="I23" s="103">
        <v>6000</v>
      </c>
      <c r="J23" s="103">
        <v>6000</v>
      </c>
      <c r="K23" s="260"/>
      <c r="L23" s="260"/>
      <c r="M23" s="95">
        <v>6000</v>
      </c>
      <c r="N23" s="260"/>
      <c r="O23" s="260"/>
      <c r="P23" s="260"/>
      <c r="Q23" s="260"/>
      <c r="R23" s="260"/>
      <c r="S23" s="260"/>
      <c r="T23" s="260"/>
      <c r="U23" s="260"/>
      <c r="V23" s="260"/>
      <c r="W23" s="260"/>
      <c r="X23" s="260"/>
    </row>
    <row r="24" ht="20" customHeight="1" spans="1:24">
      <c r="A24" s="261" t="s">
        <v>70</v>
      </c>
      <c r="B24" s="261" t="s">
        <v>70</v>
      </c>
      <c r="C24" s="261" t="s">
        <v>362</v>
      </c>
      <c r="D24" s="261" t="s">
        <v>363</v>
      </c>
      <c r="E24" s="261" t="s">
        <v>120</v>
      </c>
      <c r="F24" s="72" t="s">
        <v>115</v>
      </c>
      <c r="G24" s="261" t="s">
        <v>358</v>
      </c>
      <c r="H24" s="261" t="s">
        <v>359</v>
      </c>
      <c r="I24" s="103">
        <v>3300</v>
      </c>
      <c r="J24" s="103">
        <v>3300</v>
      </c>
      <c r="K24" s="260"/>
      <c r="L24" s="260"/>
      <c r="M24" s="95">
        <v>3300</v>
      </c>
      <c r="N24" s="260"/>
      <c r="O24" s="260"/>
      <c r="P24" s="260"/>
      <c r="Q24" s="260"/>
      <c r="R24" s="260"/>
      <c r="S24" s="260"/>
      <c r="T24" s="260"/>
      <c r="U24" s="260"/>
      <c r="V24" s="260"/>
      <c r="W24" s="260"/>
      <c r="X24" s="260"/>
    </row>
    <row r="25" ht="20" customHeight="1" spans="1:24">
      <c r="A25" s="261" t="s">
        <v>70</v>
      </c>
      <c r="B25" s="261" t="s">
        <v>70</v>
      </c>
      <c r="C25" s="261" t="s">
        <v>362</v>
      </c>
      <c r="D25" s="261" t="s">
        <v>363</v>
      </c>
      <c r="E25" s="261" t="s">
        <v>123</v>
      </c>
      <c r="F25" s="72" t="s">
        <v>115</v>
      </c>
      <c r="G25" s="261" t="s">
        <v>358</v>
      </c>
      <c r="H25" s="261" t="s">
        <v>359</v>
      </c>
      <c r="I25" s="103">
        <v>9180</v>
      </c>
      <c r="J25" s="103">
        <v>9180</v>
      </c>
      <c r="K25" s="260"/>
      <c r="L25" s="260"/>
      <c r="M25" s="95">
        <v>9180</v>
      </c>
      <c r="N25" s="260"/>
      <c r="O25" s="260"/>
      <c r="P25" s="260"/>
      <c r="Q25" s="260"/>
      <c r="R25" s="260"/>
      <c r="S25" s="260"/>
      <c r="T25" s="260"/>
      <c r="U25" s="260"/>
      <c r="V25" s="260"/>
      <c r="W25" s="260"/>
      <c r="X25" s="260"/>
    </row>
    <row r="26" ht="20" customHeight="1" spans="1:24">
      <c r="A26" s="261" t="s">
        <v>70</v>
      </c>
      <c r="B26" s="261" t="s">
        <v>70</v>
      </c>
      <c r="C26" s="261" t="s">
        <v>362</v>
      </c>
      <c r="D26" s="261" t="s">
        <v>363</v>
      </c>
      <c r="E26" s="261" t="s">
        <v>123</v>
      </c>
      <c r="F26" s="72" t="s">
        <v>115</v>
      </c>
      <c r="G26" s="261" t="s">
        <v>358</v>
      </c>
      <c r="H26" s="261" t="s">
        <v>359</v>
      </c>
      <c r="I26" s="103">
        <v>18000</v>
      </c>
      <c r="J26" s="103">
        <v>18000</v>
      </c>
      <c r="K26" s="260"/>
      <c r="L26" s="260"/>
      <c r="M26" s="95">
        <v>18000</v>
      </c>
      <c r="N26" s="260"/>
      <c r="O26" s="260"/>
      <c r="P26" s="260"/>
      <c r="Q26" s="260"/>
      <c r="R26" s="260"/>
      <c r="S26" s="260"/>
      <c r="T26" s="260"/>
      <c r="U26" s="260"/>
      <c r="V26" s="260"/>
      <c r="W26" s="260"/>
      <c r="X26" s="260"/>
    </row>
    <row r="27" ht="20" customHeight="1" spans="1:24">
      <c r="A27" s="261" t="s">
        <v>70</v>
      </c>
      <c r="B27" s="261" t="s">
        <v>70</v>
      </c>
      <c r="C27" s="261" t="s">
        <v>362</v>
      </c>
      <c r="D27" s="261" t="s">
        <v>363</v>
      </c>
      <c r="E27" s="261" t="s">
        <v>154</v>
      </c>
      <c r="F27" s="72" t="s">
        <v>155</v>
      </c>
      <c r="G27" s="261" t="s">
        <v>358</v>
      </c>
      <c r="H27" s="261" t="s">
        <v>359</v>
      </c>
      <c r="I27" s="103">
        <v>9240</v>
      </c>
      <c r="J27" s="103">
        <v>9240</v>
      </c>
      <c r="K27" s="260"/>
      <c r="L27" s="260"/>
      <c r="M27" s="95">
        <v>9240</v>
      </c>
      <c r="N27" s="260"/>
      <c r="O27" s="260"/>
      <c r="P27" s="260"/>
      <c r="Q27" s="260"/>
      <c r="R27" s="260"/>
      <c r="S27" s="260"/>
      <c r="T27" s="260"/>
      <c r="U27" s="260"/>
      <c r="V27" s="260"/>
      <c r="W27" s="260"/>
      <c r="X27" s="260"/>
    </row>
    <row r="28" ht="20" customHeight="1" spans="1:24">
      <c r="A28" s="261" t="s">
        <v>70</v>
      </c>
      <c r="B28" s="261" t="s">
        <v>70</v>
      </c>
      <c r="C28" s="261" t="s">
        <v>362</v>
      </c>
      <c r="D28" s="261" t="s">
        <v>363</v>
      </c>
      <c r="E28" s="261" t="s">
        <v>154</v>
      </c>
      <c r="F28" s="72" t="s">
        <v>155</v>
      </c>
      <c r="G28" s="261" t="s">
        <v>358</v>
      </c>
      <c r="H28" s="261" t="s">
        <v>359</v>
      </c>
      <c r="I28" s="103">
        <v>18000</v>
      </c>
      <c r="J28" s="103">
        <v>18000</v>
      </c>
      <c r="K28" s="260"/>
      <c r="L28" s="260"/>
      <c r="M28" s="95">
        <v>18000</v>
      </c>
      <c r="N28" s="260"/>
      <c r="O28" s="260"/>
      <c r="P28" s="260"/>
      <c r="Q28" s="260"/>
      <c r="R28" s="260"/>
      <c r="S28" s="260"/>
      <c r="T28" s="260"/>
      <c r="U28" s="260"/>
      <c r="V28" s="260"/>
      <c r="W28" s="260"/>
      <c r="X28" s="260"/>
    </row>
    <row r="29" ht="20" customHeight="1" spans="1:24">
      <c r="A29" s="261" t="s">
        <v>70</v>
      </c>
      <c r="B29" s="261" t="s">
        <v>70</v>
      </c>
      <c r="C29" s="261" t="s">
        <v>362</v>
      </c>
      <c r="D29" s="261" t="s">
        <v>363</v>
      </c>
      <c r="E29" s="261" t="s">
        <v>164</v>
      </c>
      <c r="F29" s="72" t="s">
        <v>115</v>
      </c>
      <c r="G29" s="261" t="s">
        <v>358</v>
      </c>
      <c r="H29" s="261" t="s">
        <v>359</v>
      </c>
      <c r="I29" s="103">
        <v>24000</v>
      </c>
      <c r="J29" s="103">
        <v>24000</v>
      </c>
      <c r="K29" s="260"/>
      <c r="L29" s="260"/>
      <c r="M29" s="95">
        <v>24000</v>
      </c>
      <c r="N29" s="260"/>
      <c r="O29" s="260"/>
      <c r="P29" s="260"/>
      <c r="Q29" s="260"/>
      <c r="R29" s="260"/>
      <c r="S29" s="260"/>
      <c r="T29" s="260"/>
      <c r="U29" s="260"/>
      <c r="V29" s="260"/>
      <c r="W29" s="260"/>
      <c r="X29" s="260"/>
    </row>
    <row r="30" ht="20" customHeight="1" spans="1:24">
      <c r="A30" s="261" t="s">
        <v>70</v>
      </c>
      <c r="B30" s="261" t="s">
        <v>70</v>
      </c>
      <c r="C30" s="261" t="s">
        <v>362</v>
      </c>
      <c r="D30" s="261" t="s">
        <v>363</v>
      </c>
      <c r="E30" s="261" t="s">
        <v>164</v>
      </c>
      <c r="F30" s="72" t="s">
        <v>115</v>
      </c>
      <c r="G30" s="261" t="s">
        <v>358</v>
      </c>
      <c r="H30" s="261" t="s">
        <v>359</v>
      </c>
      <c r="I30" s="103">
        <v>10560</v>
      </c>
      <c r="J30" s="103">
        <v>10560</v>
      </c>
      <c r="K30" s="260"/>
      <c r="L30" s="260"/>
      <c r="M30" s="95">
        <v>10560</v>
      </c>
      <c r="N30" s="260"/>
      <c r="O30" s="260"/>
      <c r="P30" s="260"/>
      <c r="Q30" s="260"/>
      <c r="R30" s="260"/>
      <c r="S30" s="260"/>
      <c r="T30" s="260"/>
      <c r="U30" s="260"/>
      <c r="V30" s="260"/>
      <c r="W30" s="260"/>
      <c r="X30" s="260"/>
    </row>
    <row r="31" ht="20" customHeight="1" spans="1:24">
      <c r="A31" s="261" t="s">
        <v>70</v>
      </c>
      <c r="B31" s="261" t="s">
        <v>70</v>
      </c>
      <c r="C31" s="261" t="s">
        <v>362</v>
      </c>
      <c r="D31" s="261" t="s">
        <v>363</v>
      </c>
      <c r="E31" s="261" t="s">
        <v>235</v>
      </c>
      <c r="F31" s="72" t="s">
        <v>234</v>
      </c>
      <c r="G31" s="261" t="s">
        <v>358</v>
      </c>
      <c r="H31" s="261" t="s">
        <v>359</v>
      </c>
      <c r="I31" s="103">
        <v>2640</v>
      </c>
      <c r="J31" s="103">
        <v>2640</v>
      </c>
      <c r="K31" s="260"/>
      <c r="L31" s="260"/>
      <c r="M31" s="95">
        <v>2640</v>
      </c>
      <c r="N31" s="260"/>
      <c r="O31" s="260"/>
      <c r="P31" s="260"/>
      <c r="Q31" s="260"/>
      <c r="R31" s="260"/>
      <c r="S31" s="260"/>
      <c r="T31" s="260"/>
      <c r="U31" s="260"/>
      <c r="V31" s="260"/>
      <c r="W31" s="260"/>
      <c r="X31" s="260"/>
    </row>
    <row r="32" ht="20" customHeight="1" spans="1:24">
      <c r="A32" s="261" t="s">
        <v>70</v>
      </c>
      <c r="B32" s="261" t="s">
        <v>70</v>
      </c>
      <c r="C32" s="261" t="s">
        <v>362</v>
      </c>
      <c r="D32" s="261" t="s">
        <v>363</v>
      </c>
      <c r="E32" s="261" t="s">
        <v>235</v>
      </c>
      <c r="F32" s="72" t="s">
        <v>234</v>
      </c>
      <c r="G32" s="261" t="s">
        <v>358</v>
      </c>
      <c r="H32" s="261" t="s">
        <v>359</v>
      </c>
      <c r="I32" s="103">
        <v>6000</v>
      </c>
      <c r="J32" s="103">
        <v>6000</v>
      </c>
      <c r="K32" s="260"/>
      <c r="L32" s="260"/>
      <c r="M32" s="95">
        <v>6000</v>
      </c>
      <c r="N32" s="260"/>
      <c r="O32" s="260"/>
      <c r="P32" s="260"/>
      <c r="Q32" s="260"/>
      <c r="R32" s="260"/>
      <c r="S32" s="260"/>
      <c r="T32" s="260"/>
      <c r="U32" s="260"/>
      <c r="V32" s="260"/>
      <c r="W32" s="260"/>
      <c r="X32" s="260"/>
    </row>
    <row r="33" ht="20" customHeight="1" spans="1:24">
      <c r="A33" s="261" t="s">
        <v>70</v>
      </c>
      <c r="B33" s="261" t="s">
        <v>70</v>
      </c>
      <c r="C33" s="261" t="s">
        <v>362</v>
      </c>
      <c r="D33" s="261" t="s">
        <v>363</v>
      </c>
      <c r="E33" s="261" t="s">
        <v>244</v>
      </c>
      <c r="F33" s="72" t="s">
        <v>115</v>
      </c>
      <c r="G33" s="261" t="s">
        <v>358</v>
      </c>
      <c r="H33" s="261" t="s">
        <v>359</v>
      </c>
      <c r="I33" s="103">
        <v>108000</v>
      </c>
      <c r="J33" s="103">
        <v>108000</v>
      </c>
      <c r="K33" s="260"/>
      <c r="L33" s="260"/>
      <c r="M33" s="95">
        <v>108000</v>
      </c>
      <c r="N33" s="260"/>
      <c r="O33" s="260"/>
      <c r="P33" s="260"/>
      <c r="Q33" s="260"/>
      <c r="R33" s="260"/>
      <c r="S33" s="260"/>
      <c r="T33" s="260"/>
      <c r="U33" s="260"/>
      <c r="V33" s="260"/>
      <c r="W33" s="260"/>
      <c r="X33" s="260"/>
    </row>
    <row r="34" ht="20" customHeight="1" spans="1:24">
      <c r="A34" s="261" t="s">
        <v>70</v>
      </c>
      <c r="B34" s="261" t="s">
        <v>70</v>
      </c>
      <c r="C34" s="261" t="s">
        <v>362</v>
      </c>
      <c r="D34" s="261" t="s">
        <v>363</v>
      </c>
      <c r="E34" s="261" t="s">
        <v>244</v>
      </c>
      <c r="F34" s="72" t="s">
        <v>115</v>
      </c>
      <c r="G34" s="261" t="s">
        <v>358</v>
      </c>
      <c r="H34" s="261" t="s">
        <v>359</v>
      </c>
      <c r="I34" s="103">
        <v>56520</v>
      </c>
      <c r="J34" s="103">
        <v>56520</v>
      </c>
      <c r="K34" s="260"/>
      <c r="L34" s="260"/>
      <c r="M34" s="95">
        <v>56520</v>
      </c>
      <c r="N34" s="260"/>
      <c r="O34" s="260"/>
      <c r="P34" s="260"/>
      <c r="Q34" s="260"/>
      <c r="R34" s="260"/>
      <c r="S34" s="260"/>
      <c r="T34" s="260"/>
      <c r="U34" s="260"/>
      <c r="V34" s="260"/>
      <c r="W34" s="260"/>
      <c r="X34" s="260"/>
    </row>
    <row r="35" ht="20" customHeight="1" spans="1:24">
      <c r="A35" s="261" t="s">
        <v>70</v>
      </c>
      <c r="B35" s="261" t="s">
        <v>70</v>
      </c>
      <c r="C35" s="261" t="s">
        <v>362</v>
      </c>
      <c r="D35" s="261" t="s">
        <v>363</v>
      </c>
      <c r="E35" s="261" t="s">
        <v>114</v>
      </c>
      <c r="F35" s="72" t="s">
        <v>115</v>
      </c>
      <c r="G35" s="261" t="s">
        <v>360</v>
      </c>
      <c r="H35" s="261" t="s">
        <v>361</v>
      </c>
      <c r="I35" s="103">
        <v>6094</v>
      </c>
      <c r="J35" s="103">
        <v>6094</v>
      </c>
      <c r="K35" s="260"/>
      <c r="L35" s="260"/>
      <c r="M35" s="95">
        <v>6094</v>
      </c>
      <c r="N35" s="260"/>
      <c r="O35" s="260"/>
      <c r="P35" s="260"/>
      <c r="Q35" s="260"/>
      <c r="R35" s="260"/>
      <c r="S35" s="260"/>
      <c r="T35" s="260"/>
      <c r="U35" s="260"/>
      <c r="V35" s="260"/>
      <c r="W35" s="260"/>
      <c r="X35" s="260"/>
    </row>
    <row r="36" ht="20" customHeight="1" spans="1:24">
      <c r="A36" s="261" t="s">
        <v>70</v>
      </c>
      <c r="B36" s="261" t="s">
        <v>70</v>
      </c>
      <c r="C36" s="261" t="s">
        <v>362</v>
      </c>
      <c r="D36" s="261" t="s">
        <v>363</v>
      </c>
      <c r="E36" s="261" t="s">
        <v>120</v>
      </c>
      <c r="F36" s="72" t="s">
        <v>115</v>
      </c>
      <c r="G36" s="261" t="s">
        <v>360</v>
      </c>
      <c r="H36" s="261" t="s">
        <v>361</v>
      </c>
      <c r="I36" s="103">
        <v>2943</v>
      </c>
      <c r="J36" s="103">
        <v>2943</v>
      </c>
      <c r="K36" s="260"/>
      <c r="L36" s="260"/>
      <c r="M36" s="95">
        <v>2943</v>
      </c>
      <c r="N36" s="260"/>
      <c r="O36" s="260"/>
      <c r="P36" s="260"/>
      <c r="Q36" s="260"/>
      <c r="R36" s="260"/>
      <c r="S36" s="260"/>
      <c r="T36" s="260"/>
      <c r="U36" s="260"/>
      <c r="V36" s="260"/>
      <c r="W36" s="260"/>
      <c r="X36" s="260"/>
    </row>
    <row r="37" ht="20" customHeight="1" spans="1:24">
      <c r="A37" s="261" t="s">
        <v>70</v>
      </c>
      <c r="B37" s="261" t="s">
        <v>70</v>
      </c>
      <c r="C37" s="261" t="s">
        <v>362</v>
      </c>
      <c r="D37" s="261" t="s">
        <v>363</v>
      </c>
      <c r="E37" s="261" t="s">
        <v>123</v>
      </c>
      <c r="F37" s="72" t="s">
        <v>115</v>
      </c>
      <c r="G37" s="261" t="s">
        <v>360</v>
      </c>
      <c r="H37" s="261" t="s">
        <v>361</v>
      </c>
      <c r="I37" s="103">
        <v>10874</v>
      </c>
      <c r="J37" s="103">
        <v>10874</v>
      </c>
      <c r="K37" s="260"/>
      <c r="L37" s="260"/>
      <c r="M37" s="95">
        <v>10874</v>
      </c>
      <c r="N37" s="260"/>
      <c r="O37" s="260"/>
      <c r="P37" s="260"/>
      <c r="Q37" s="260"/>
      <c r="R37" s="260"/>
      <c r="S37" s="260"/>
      <c r="T37" s="260"/>
      <c r="U37" s="260"/>
      <c r="V37" s="260"/>
      <c r="W37" s="260"/>
      <c r="X37" s="260"/>
    </row>
    <row r="38" ht="20" customHeight="1" spans="1:24">
      <c r="A38" s="261" t="s">
        <v>70</v>
      </c>
      <c r="B38" s="261" t="s">
        <v>70</v>
      </c>
      <c r="C38" s="261" t="s">
        <v>362</v>
      </c>
      <c r="D38" s="261" t="s">
        <v>363</v>
      </c>
      <c r="E38" s="261" t="s">
        <v>154</v>
      </c>
      <c r="F38" s="72" t="s">
        <v>155</v>
      </c>
      <c r="G38" s="261" t="s">
        <v>360</v>
      </c>
      <c r="H38" s="261" t="s">
        <v>361</v>
      </c>
      <c r="I38" s="103">
        <v>9642</v>
      </c>
      <c r="J38" s="103">
        <v>9642</v>
      </c>
      <c r="K38" s="260"/>
      <c r="L38" s="260"/>
      <c r="M38" s="95">
        <v>9642</v>
      </c>
      <c r="N38" s="260"/>
      <c r="O38" s="260"/>
      <c r="P38" s="260"/>
      <c r="Q38" s="260"/>
      <c r="R38" s="260"/>
      <c r="S38" s="260"/>
      <c r="T38" s="260"/>
      <c r="U38" s="260"/>
      <c r="V38" s="260"/>
      <c r="W38" s="260"/>
      <c r="X38" s="260"/>
    </row>
    <row r="39" ht="20" customHeight="1" spans="1:24">
      <c r="A39" s="261" t="s">
        <v>70</v>
      </c>
      <c r="B39" s="261" t="s">
        <v>70</v>
      </c>
      <c r="C39" s="261" t="s">
        <v>362</v>
      </c>
      <c r="D39" s="261" t="s">
        <v>363</v>
      </c>
      <c r="E39" s="261" t="s">
        <v>164</v>
      </c>
      <c r="F39" s="72" t="s">
        <v>115</v>
      </c>
      <c r="G39" s="261" t="s">
        <v>360</v>
      </c>
      <c r="H39" s="261" t="s">
        <v>361</v>
      </c>
      <c r="I39" s="103">
        <v>13155</v>
      </c>
      <c r="J39" s="103">
        <v>13155</v>
      </c>
      <c r="K39" s="260"/>
      <c r="L39" s="260"/>
      <c r="M39" s="95">
        <v>13155</v>
      </c>
      <c r="N39" s="260"/>
      <c r="O39" s="260"/>
      <c r="P39" s="260"/>
      <c r="Q39" s="260"/>
      <c r="R39" s="260"/>
      <c r="S39" s="260"/>
      <c r="T39" s="260"/>
      <c r="U39" s="260"/>
      <c r="V39" s="260"/>
      <c r="W39" s="260"/>
      <c r="X39" s="260"/>
    </row>
    <row r="40" ht="20" customHeight="1" spans="1:24">
      <c r="A40" s="261" t="s">
        <v>70</v>
      </c>
      <c r="B40" s="261" t="s">
        <v>70</v>
      </c>
      <c r="C40" s="261" t="s">
        <v>362</v>
      </c>
      <c r="D40" s="261" t="s">
        <v>363</v>
      </c>
      <c r="E40" s="261" t="s">
        <v>235</v>
      </c>
      <c r="F40" s="72" t="s">
        <v>234</v>
      </c>
      <c r="G40" s="261" t="s">
        <v>360</v>
      </c>
      <c r="H40" s="261" t="s">
        <v>361</v>
      </c>
      <c r="I40" s="103">
        <v>3064</v>
      </c>
      <c r="J40" s="103">
        <v>3064</v>
      </c>
      <c r="K40" s="260"/>
      <c r="L40" s="260"/>
      <c r="M40" s="95">
        <v>3064</v>
      </c>
      <c r="N40" s="260"/>
      <c r="O40" s="260"/>
      <c r="P40" s="260"/>
      <c r="Q40" s="260"/>
      <c r="R40" s="260"/>
      <c r="S40" s="260"/>
      <c r="T40" s="260"/>
      <c r="U40" s="260"/>
      <c r="V40" s="260"/>
      <c r="W40" s="260"/>
      <c r="X40" s="260"/>
    </row>
    <row r="41" ht="20" customHeight="1" spans="1:24">
      <c r="A41" s="261" t="s">
        <v>70</v>
      </c>
      <c r="B41" s="261" t="s">
        <v>70</v>
      </c>
      <c r="C41" s="261" t="s">
        <v>362</v>
      </c>
      <c r="D41" s="261" t="s">
        <v>363</v>
      </c>
      <c r="E41" s="261" t="s">
        <v>244</v>
      </c>
      <c r="F41" s="72" t="s">
        <v>115</v>
      </c>
      <c r="G41" s="261" t="s">
        <v>360</v>
      </c>
      <c r="H41" s="261" t="s">
        <v>361</v>
      </c>
      <c r="I41" s="103">
        <v>62930</v>
      </c>
      <c r="J41" s="103">
        <v>62930</v>
      </c>
      <c r="K41" s="260"/>
      <c r="L41" s="260"/>
      <c r="M41" s="95">
        <v>62930</v>
      </c>
      <c r="N41" s="260"/>
      <c r="O41" s="260"/>
      <c r="P41" s="260"/>
      <c r="Q41" s="260"/>
      <c r="R41" s="260"/>
      <c r="S41" s="260"/>
      <c r="T41" s="260"/>
      <c r="U41" s="260"/>
      <c r="V41" s="260"/>
      <c r="W41" s="260"/>
      <c r="X41" s="260"/>
    </row>
    <row r="42" ht="20" customHeight="1" spans="1:24">
      <c r="A42" s="261" t="s">
        <v>70</v>
      </c>
      <c r="B42" s="261" t="s">
        <v>70</v>
      </c>
      <c r="C42" s="261" t="s">
        <v>362</v>
      </c>
      <c r="D42" s="261" t="s">
        <v>363</v>
      </c>
      <c r="E42" s="261" t="s">
        <v>114</v>
      </c>
      <c r="F42" s="72" t="s">
        <v>115</v>
      </c>
      <c r="G42" s="261" t="s">
        <v>364</v>
      </c>
      <c r="H42" s="261" t="s">
        <v>365</v>
      </c>
      <c r="I42" s="103">
        <v>76020</v>
      </c>
      <c r="J42" s="103">
        <v>76020</v>
      </c>
      <c r="K42" s="260"/>
      <c r="L42" s="260"/>
      <c r="M42" s="95">
        <v>76020</v>
      </c>
      <c r="N42" s="260"/>
      <c r="O42" s="260"/>
      <c r="P42" s="260"/>
      <c r="Q42" s="260"/>
      <c r="R42" s="260"/>
      <c r="S42" s="260"/>
      <c r="T42" s="260"/>
      <c r="U42" s="260"/>
      <c r="V42" s="260"/>
      <c r="W42" s="260"/>
      <c r="X42" s="260"/>
    </row>
    <row r="43" ht="20" customHeight="1" spans="1:24">
      <c r="A43" s="261" t="s">
        <v>70</v>
      </c>
      <c r="B43" s="261" t="s">
        <v>70</v>
      </c>
      <c r="C43" s="261" t="s">
        <v>362</v>
      </c>
      <c r="D43" s="261" t="s">
        <v>363</v>
      </c>
      <c r="E43" s="261" t="s">
        <v>114</v>
      </c>
      <c r="F43" s="72" t="s">
        <v>115</v>
      </c>
      <c r="G43" s="261" t="s">
        <v>364</v>
      </c>
      <c r="H43" s="261" t="s">
        <v>365</v>
      </c>
      <c r="I43" s="103">
        <v>18180</v>
      </c>
      <c r="J43" s="103">
        <v>18180</v>
      </c>
      <c r="K43" s="260"/>
      <c r="L43" s="260"/>
      <c r="M43" s="95">
        <v>18180</v>
      </c>
      <c r="N43" s="260"/>
      <c r="O43" s="260"/>
      <c r="P43" s="260"/>
      <c r="Q43" s="260"/>
      <c r="R43" s="260"/>
      <c r="S43" s="260"/>
      <c r="T43" s="260"/>
      <c r="U43" s="260"/>
      <c r="V43" s="260"/>
      <c r="W43" s="260"/>
      <c r="X43" s="260"/>
    </row>
    <row r="44" ht="20" customHeight="1" spans="1:24">
      <c r="A44" s="261" t="s">
        <v>70</v>
      </c>
      <c r="B44" s="261" t="s">
        <v>70</v>
      </c>
      <c r="C44" s="261" t="s">
        <v>362</v>
      </c>
      <c r="D44" s="261" t="s">
        <v>363</v>
      </c>
      <c r="E44" s="261" t="s">
        <v>120</v>
      </c>
      <c r="F44" s="72" t="s">
        <v>115</v>
      </c>
      <c r="G44" s="261" t="s">
        <v>364</v>
      </c>
      <c r="H44" s="261" t="s">
        <v>365</v>
      </c>
      <c r="I44" s="103">
        <v>10080</v>
      </c>
      <c r="J44" s="103">
        <v>10080</v>
      </c>
      <c r="K44" s="260"/>
      <c r="L44" s="260"/>
      <c r="M44" s="95">
        <v>10080</v>
      </c>
      <c r="N44" s="260"/>
      <c r="O44" s="260"/>
      <c r="P44" s="260"/>
      <c r="Q44" s="260"/>
      <c r="R44" s="260"/>
      <c r="S44" s="260"/>
      <c r="T44" s="260"/>
      <c r="U44" s="260"/>
      <c r="V44" s="260"/>
      <c r="W44" s="260"/>
      <c r="X44" s="260"/>
    </row>
    <row r="45" ht="20" customHeight="1" spans="1:24">
      <c r="A45" s="261" t="s">
        <v>70</v>
      </c>
      <c r="B45" s="261" t="s">
        <v>70</v>
      </c>
      <c r="C45" s="261" t="s">
        <v>362</v>
      </c>
      <c r="D45" s="261" t="s">
        <v>363</v>
      </c>
      <c r="E45" s="261" t="s">
        <v>120</v>
      </c>
      <c r="F45" s="72" t="s">
        <v>115</v>
      </c>
      <c r="G45" s="261" t="s">
        <v>364</v>
      </c>
      <c r="H45" s="261" t="s">
        <v>365</v>
      </c>
      <c r="I45" s="103">
        <v>38556</v>
      </c>
      <c r="J45" s="103">
        <v>38556</v>
      </c>
      <c r="K45" s="260"/>
      <c r="L45" s="260"/>
      <c r="M45" s="95">
        <v>38556</v>
      </c>
      <c r="N45" s="260"/>
      <c r="O45" s="260"/>
      <c r="P45" s="260"/>
      <c r="Q45" s="260"/>
      <c r="R45" s="260"/>
      <c r="S45" s="260"/>
      <c r="T45" s="260"/>
      <c r="U45" s="260"/>
      <c r="V45" s="260"/>
      <c r="W45" s="260"/>
      <c r="X45" s="260"/>
    </row>
    <row r="46" ht="20" customHeight="1" spans="1:24">
      <c r="A46" s="261" t="s">
        <v>70</v>
      </c>
      <c r="B46" s="261" t="s">
        <v>70</v>
      </c>
      <c r="C46" s="261" t="s">
        <v>362</v>
      </c>
      <c r="D46" s="261" t="s">
        <v>363</v>
      </c>
      <c r="E46" s="261" t="s">
        <v>123</v>
      </c>
      <c r="F46" s="72" t="s">
        <v>115</v>
      </c>
      <c r="G46" s="261" t="s">
        <v>364</v>
      </c>
      <c r="H46" s="261" t="s">
        <v>365</v>
      </c>
      <c r="I46" s="103">
        <v>30000</v>
      </c>
      <c r="J46" s="103">
        <v>30000</v>
      </c>
      <c r="K46" s="260"/>
      <c r="L46" s="260"/>
      <c r="M46" s="95">
        <v>30000</v>
      </c>
      <c r="N46" s="260"/>
      <c r="O46" s="260"/>
      <c r="P46" s="260"/>
      <c r="Q46" s="260"/>
      <c r="R46" s="260"/>
      <c r="S46" s="260"/>
      <c r="T46" s="260"/>
      <c r="U46" s="260"/>
      <c r="V46" s="260"/>
      <c r="W46" s="260"/>
      <c r="X46" s="260"/>
    </row>
    <row r="47" ht="20" customHeight="1" spans="1:24">
      <c r="A47" s="261" t="s">
        <v>70</v>
      </c>
      <c r="B47" s="261" t="s">
        <v>70</v>
      </c>
      <c r="C47" s="261" t="s">
        <v>362</v>
      </c>
      <c r="D47" s="261" t="s">
        <v>363</v>
      </c>
      <c r="E47" s="261" t="s">
        <v>123</v>
      </c>
      <c r="F47" s="72" t="s">
        <v>115</v>
      </c>
      <c r="G47" s="261" t="s">
        <v>364</v>
      </c>
      <c r="H47" s="261" t="s">
        <v>365</v>
      </c>
      <c r="I47" s="103">
        <v>119952</v>
      </c>
      <c r="J47" s="103">
        <v>119952</v>
      </c>
      <c r="K47" s="260"/>
      <c r="L47" s="260"/>
      <c r="M47" s="95">
        <v>119952</v>
      </c>
      <c r="N47" s="260"/>
      <c r="O47" s="260"/>
      <c r="P47" s="260"/>
      <c r="Q47" s="260"/>
      <c r="R47" s="260"/>
      <c r="S47" s="260"/>
      <c r="T47" s="260"/>
      <c r="U47" s="260"/>
      <c r="V47" s="260"/>
      <c r="W47" s="260"/>
      <c r="X47" s="260"/>
    </row>
    <row r="48" ht="20" customHeight="1" spans="1:24">
      <c r="A48" s="261" t="s">
        <v>70</v>
      </c>
      <c r="B48" s="261" t="s">
        <v>70</v>
      </c>
      <c r="C48" s="261" t="s">
        <v>362</v>
      </c>
      <c r="D48" s="261" t="s">
        <v>363</v>
      </c>
      <c r="E48" s="261" t="s">
        <v>154</v>
      </c>
      <c r="F48" s="72" t="s">
        <v>155</v>
      </c>
      <c r="G48" s="261" t="s">
        <v>364</v>
      </c>
      <c r="H48" s="261" t="s">
        <v>365</v>
      </c>
      <c r="I48" s="103">
        <v>28500</v>
      </c>
      <c r="J48" s="103">
        <v>28500</v>
      </c>
      <c r="K48" s="260"/>
      <c r="L48" s="260"/>
      <c r="M48" s="95">
        <v>28500</v>
      </c>
      <c r="N48" s="260"/>
      <c r="O48" s="260"/>
      <c r="P48" s="260"/>
      <c r="Q48" s="260"/>
      <c r="R48" s="260"/>
      <c r="S48" s="260"/>
      <c r="T48" s="260"/>
      <c r="U48" s="260"/>
      <c r="V48" s="260"/>
      <c r="W48" s="260"/>
      <c r="X48" s="260"/>
    </row>
    <row r="49" ht="20" customHeight="1" spans="1:24">
      <c r="A49" s="261" t="s">
        <v>70</v>
      </c>
      <c r="B49" s="261" t="s">
        <v>70</v>
      </c>
      <c r="C49" s="261" t="s">
        <v>362</v>
      </c>
      <c r="D49" s="261" t="s">
        <v>363</v>
      </c>
      <c r="E49" s="261" t="s">
        <v>154</v>
      </c>
      <c r="F49" s="72" t="s">
        <v>155</v>
      </c>
      <c r="G49" s="261" t="s">
        <v>364</v>
      </c>
      <c r="H49" s="261" t="s">
        <v>365</v>
      </c>
      <c r="I49" s="103">
        <v>113880</v>
      </c>
      <c r="J49" s="103">
        <v>113880</v>
      </c>
      <c r="K49" s="260"/>
      <c r="L49" s="260"/>
      <c r="M49" s="95">
        <v>113880</v>
      </c>
      <c r="N49" s="260"/>
      <c r="O49" s="260"/>
      <c r="P49" s="260"/>
      <c r="Q49" s="260"/>
      <c r="R49" s="260"/>
      <c r="S49" s="260"/>
      <c r="T49" s="260"/>
      <c r="U49" s="260"/>
      <c r="V49" s="260"/>
      <c r="W49" s="260"/>
      <c r="X49" s="260"/>
    </row>
    <row r="50" ht="20" customHeight="1" spans="1:24">
      <c r="A50" s="261" t="s">
        <v>70</v>
      </c>
      <c r="B50" s="261" t="s">
        <v>70</v>
      </c>
      <c r="C50" s="261" t="s">
        <v>362</v>
      </c>
      <c r="D50" s="261" t="s">
        <v>363</v>
      </c>
      <c r="E50" s="261" t="s">
        <v>164</v>
      </c>
      <c r="F50" s="72" t="s">
        <v>115</v>
      </c>
      <c r="G50" s="261" t="s">
        <v>364</v>
      </c>
      <c r="H50" s="261" t="s">
        <v>365</v>
      </c>
      <c r="I50" s="103">
        <v>153048</v>
      </c>
      <c r="J50" s="103">
        <v>153048</v>
      </c>
      <c r="K50" s="260"/>
      <c r="L50" s="260"/>
      <c r="M50" s="95">
        <v>153048</v>
      </c>
      <c r="N50" s="260"/>
      <c r="O50" s="260"/>
      <c r="P50" s="260"/>
      <c r="Q50" s="260"/>
      <c r="R50" s="260"/>
      <c r="S50" s="260"/>
      <c r="T50" s="260"/>
      <c r="U50" s="260"/>
      <c r="V50" s="260"/>
      <c r="W50" s="260"/>
      <c r="X50" s="260"/>
    </row>
    <row r="51" ht="20" customHeight="1" spans="1:24">
      <c r="A51" s="261" t="s">
        <v>70</v>
      </c>
      <c r="B51" s="261" t="s">
        <v>70</v>
      </c>
      <c r="C51" s="261" t="s">
        <v>362</v>
      </c>
      <c r="D51" s="261" t="s">
        <v>363</v>
      </c>
      <c r="E51" s="261" t="s">
        <v>164</v>
      </c>
      <c r="F51" s="72" t="s">
        <v>115</v>
      </c>
      <c r="G51" s="261" t="s">
        <v>364</v>
      </c>
      <c r="H51" s="261" t="s">
        <v>365</v>
      </c>
      <c r="I51" s="103">
        <v>36540</v>
      </c>
      <c r="J51" s="103">
        <v>36540</v>
      </c>
      <c r="K51" s="260"/>
      <c r="L51" s="260"/>
      <c r="M51" s="95">
        <v>36540</v>
      </c>
      <c r="N51" s="260"/>
      <c r="O51" s="260"/>
      <c r="P51" s="260"/>
      <c r="Q51" s="260"/>
      <c r="R51" s="260"/>
      <c r="S51" s="260"/>
      <c r="T51" s="260"/>
      <c r="U51" s="260"/>
      <c r="V51" s="260"/>
      <c r="W51" s="260"/>
      <c r="X51" s="260"/>
    </row>
    <row r="52" ht="20" customHeight="1" spans="1:24">
      <c r="A52" s="261" t="s">
        <v>70</v>
      </c>
      <c r="B52" s="261" t="s">
        <v>70</v>
      </c>
      <c r="C52" s="261" t="s">
        <v>362</v>
      </c>
      <c r="D52" s="261" t="s">
        <v>363</v>
      </c>
      <c r="E52" s="261" t="s">
        <v>235</v>
      </c>
      <c r="F52" s="72" t="s">
        <v>234</v>
      </c>
      <c r="G52" s="261" t="s">
        <v>364</v>
      </c>
      <c r="H52" s="261" t="s">
        <v>365</v>
      </c>
      <c r="I52" s="103">
        <v>37776</v>
      </c>
      <c r="J52" s="103">
        <v>37776</v>
      </c>
      <c r="K52" s="260"/>
      <c r="L52" s="260"/>
      <c r="M52" s="95">
        <v>37776</v>
      </c>
      <c r="N52" s="260"/>
      <c r="O52" s="260"/>
      <c r="P52" s="260"/>
      <c r="Q52" s="260"/>
      <c r="R52" s="260"/>
      <c r="S52" s="260"/>
      <c r="T52" s="260"/>
      <c r="U52" s="260"/>
      <c r="V52" s="260"/>
      <c r="W52" s="260"/>
      <c r="X52" s="260"/>
    </row>
    <row r="53" ht="20" customHeight="1" spans="1:24">
      <c r="A53" s="261" t="s">
        <v>70</v>
      </c>
      <c r="B53" s="261" t="s">
        <v>70</v>
      </c>
      <c r="C53" s="261" t="s">
        <v>362</v>
      </c>
      <c r="D53" s="261" t="s">
        <v>363</v>
      </c>
      <c r="E53" s="261" t="s">
        <v>235</v>
      </c>
      <c r="F53" s="72" t="s">
        <v>234</v>
      </c>
      <c r="G53" s="261" t="s">
        <v>364</v>
      </c>
      <c r="H53" s="261" t="s">
        <v>365</v>
      </c>
      <c r="I53" s="103">
        <v>8880</v>
      </c>
      <c r="J53" s="103">
        <v>8880</v>
      </c>
      <c r="K53" s="260"/>
      <c r="L53" s="260"/>
      <c r="M53" s="95">
        <v>8880</v>
      </c>
      <c r="N53" s="260"/>
      <c r="O53" s="260"/>
      <c r="P53" s="260"/>
      <c r="Q53" s="260"/>
      <c r="R53" s="260"/>
      <c r="S53" s="260"/>
      <c r="T53" s="260"/>
      <c r="U53" s="260"/>
      <c r="V53" s="260"/>
      <c r="W53" s="260"/>
      <c r="X53" s="260"/>
    </row>
    <row r="54" ht="20" customHeight="1" spans="1:24">
      <c r="A54" s="261" t="s">
        <v>70</v>
      </c>
      <c r="B54" s="261" t="s">
        <v>70</v>
      </c>
      <c r="C54" s="261" t="s">
        <v>362</v>
      </c>
      <c r="D54" s="261" t="s">
        <v>363</v>
      </c>
      <c r="E54" s="261" t="s">
        <v>244</v>
      </c>
      <c r="F54" s="72" t="s">
        <v>115</v>
      </c>
      <c r="G54" s="261" t="s">
        <v>364</v>
      </c>
      <c r="H54" s="261" t="s">
        <v>365</v>
      </c>
      <c r="I54" s="103">
        <v>179148</v>
      </c>
      <c r="J54" s="103">
        <v>179148</v>
      </c>
      <c r="K54" s="260"/>
      <c r="L54" s="260"/>
      <c r="M54" s="95">
        <v>179148</v>
      </c>
      <c r="N54" s="260"/>
      <c r="O54" s="260"/>
      <c r="P54" s="260"/>
      <c r="Q54" s="260"/>
      <c r="R54" s="260"/>
      <c r="S54" s="260"/>
      <c r="T54" s="260"/>
      <c r="U54" s="260"/>
      <c r="V54" s="260"/>
      <c r="W54" s="260"/>
      <c r="X54" s="260"/>
    </row>
    <row r="55" ht="20" customHeight="1" spans="1:24">
      <c r="A55" s="261" t="s">
        <v>70</v>
      </c>
      <c r="B55" s="261" t="s">
        <v>70</v>
      </c>
      <c r="C55" s="261" t="s">
        <v>362</v>
      </c>
      <c r="D55" s="261" t="s">
        <v>363</v>
      </c>
      <c r="E55" s="261" t="s">
        <v>244</v>
      </c>
      <c r="F55" s="72" t="s">
        <v>115</v>
      </c>
      <c r="G55" s="261" t="s">
        <v>364</v>
      </c>
      <c r="H55" s="261" t="s">
        <v>365</v>
      </c>
      <c r="I55" s="103">
        <v>703908</v>
      </c>
      <c r="J55" s="103">
        <v>703908</v>
      </c>
      <c r="K55" s="260"/>
      <c r="L55" s="260"/>
      <c r="M55" s="95">
        <v>703908</v>
      </c>
      <c r="N55" s="260"/>
      <c r="O55" s="260"/>
      <c r="P55" s="260"/>
      <c r="Q55" s="260"/>
      <c r="R55" s="260"/>
      <c r="S55" s="260"/>
      <c r="T55" s="260"/>
      <c r="U55" s="260"/>
      <c r="V55" s="260"/>
      <c r="W55" s="260"/>
      <c r="X55" s="260"/>
    </row>
    <row r="56" ht="20" customHeight="1" spans="1:24">
      <c r="A56" s="261" t="s">
        <v>70</v>
      </c>
      <c r="B56" s="261" t="s">
        <v>70</v>
      </c>
      <c r="C56" s="261" t="s">
        <v>366</v>
      </c>
      <c r="D56" s="261" t="s">
        <v>367</v>
      </c>
      <c r="E56" s="261" t="s">
        <v>175</v>
      </c>
      <c r="F56" s="72" t="s">
        <v>176</v>
      </c>
      <c r="G56" s="261" t="s">
        <v>368</v>
      </c>
      <c r="H56" s="261" t="s">
        <v>369</v>
      </c>
      <c r="I56" s="103">
        <v>571201.92</v>
      </c>
      <c r="J56" s="103">
        <v>571201.92</v>
      </c>
      <c r="K56" s="260"/>
      <c r="L56" s="260"/>
      <c r="M56" s="95">
        <v>571201.92</v>
      </c>
      <c r="N56" s="260"/>
      <c r="O56" s="260"/>
      <c r="P56" s="260"/>
      <c r="Q56" s="260"/>
      <c r="R56" s="260"/>
      <c r="S56" s="260"/>
      <c r="T56" s="260"/>
      <c r="U56" s="260"/>
      <c r="V56" s="260"/>
      <c r="W56" s="260"/>
      <c r="X56" s="260"/>
    </row>
    <row r="57" ht="20" customHeight="1" spans="1:24">
      <c r="A57" s="261" t="s">
        <v>70</v>
      </c>
      <c r="B57" s="261" t="s">
        <v>70</v>
      </c>
      <c r="C57" s="261" t="s">
        <v>366</v>
      </c>
      <c r="D57" s="261" t="s">
        <v>367</v>
      </c>
      <c r="E57" s="261" t="s">
        <v>175</v>
      </c>
      <c r="F57" s="72" t="s">
        <v>176</v>
      </c>
      <c r="G57" s="261" t="s">
        <v>368</v>
      </c>
      <c r="H57" s="261" t="s">
        <v>369</v>
      </c>
      <c r="I57" s="103">
        <v>483152.64</v>
      </c>
      <c r="J57" s="103">
        <v>483152.64</v>
      </c>
      <c r="K57" s="260"/>
      <c r="L57" s="260"/>
      <c r="M57" s="95">
        <v>483152.64</v>
      </c>
      <c r="N57" s="260"/>
      <c r="O57" s="260"/>
      <c r="P57" s="260"/>
      <c r="Q57" s="260"/>
      <c r="R57" s="260"/>
      <c r="S57" s="260"/>
      <c r="T57" s="260"/>
      <c r="U57" s="260"/>
      <c r="V57" s="260"/>
      <c r="W57" s="260"/>
      <c r="X57" s="260"/>
    </row>
    <row r="58" ht="20" customHeight="1" spans="1:24">
      <c r="A58" s="261" t="s">
        <v>70</v>
      </c>
      <c r="B58" s="261" t="s">
        <v>70</v>
      </c>
      <c r="C58" s="261" t="s">
        <v>366</v>
      </c>
      <c r="D58" s="261" t="s">
        <v>367</v>
      </c>
      <c r="E58" s="261" t="s">
        <v>177</v>
      </c>
      <c r="F58" s="72" t="s">
        <v>178</v>
      </c>
      <c r="G58" s="261" t="s">
        <v>370</v>
      </c>
      <c r="H58" s="261" t="s">
        <v>371</v>
      </c>
      <c r="I58" s="103">
        <v>46823.82</v>
      </c>
      <c r="J58" s="103">
        <v>46823.82</v>
      </c>
      <c r="K58" s="260"/>
      <c r="L58" s="260"/>
      <c r="M58" s="95">
        <v>46823.82</v>
      </c>
      <c r="N58" s="260"/>
      <c r="O58" s="260"/>
      <c r="P58" s="260"/>
      <c r="Q58" s="260"/>
      <c r="R58" s="260"/>
      <c r="S58" s="260"/>
      <c r="T58" s="260"/>
      <c r="U58" s="260"/>
      <c r="V58" s="260"/>
      <c r="W58" s="260"/>
      <c r="X58" s="260"/>
    </row>
    <row r="59" ht="20" customHeight="1" spans="1:24">
      <c r="A59" s="261" t="s">
        <v>70</v>
      </c>
      <c r="B59" s="261" t="s">
        <v>70</v>
      </c>
      <c r="C59" s="261" t="s">
        <v>366</v>
      </c>
      <c r="D59" s="261" t="s">
        <v>367</v>
      </c>
      <c r="E59" s="261" t="s">
        <v>203</v>
      </c>
      <c r="F59" s="72" t="s">
        <v>204</v>
      </c>
      <c r="G59" s="261" t="s">
        <v>372</v>
      </c>
      <c r="H59" s="261" t="s">
        <v>373</v>
      </c>
      <c r="I59" s="103">
        <v>238556.62</v>
      </c>
      <c r="J59" s="103">
        <v>238556.62</v>
      </c>
      <c r="K59" s="260"/>
      <c r="L59" s="260"/>
      <c r="M59" s="95">
        <v>238556.62</v>
      </c>
      <c r="N59" s="260"/>
      <c r="O59" s="260"/>
      <c r="P59" s="260"/>
      <c r="Q59" s="260"/>
      <c r="R59" s="260"/>
      <c r="S59" s="260"/>
      <c r="T59" s="260"/>
      <c r="U59" s="260"/>
      <c r="V59" s="260"/>
      <c r="W59" s="260"/>
      <c r="X59" s="260"/>
    </row>
    <row r="60" ht="20" customHeight="1" spans="1:24">
      <c r="A60" s="261" t="s">
        <v>70</v>
      </c>
      <c r="B60" s="261" t="s">
        <v>70</v>
      </c>
      <c r="C60" s="261" t="s">
        <v>366</v>
      </c>
      <c r="D60" s="261" t="s">
        <v>367</v>
      </c>
      <c r="E60" s="261" t="s">
        <v>205</v>
      </c>
      <c r="F60" s="72" t="s">
        <v>206</v>
      </c>
      <c r="G60" s="261" t="s">
        <v>372</v>
      </c>
      <c r="H60" s="261" t="s">
        <v>373</v>
      </c>
      <c r="I60" s="103">
        <v>233493.35</v>
      </c>
      <c r="J60" s="103">
        <v>233493.35</v>
      </c>
      <c r="K60" s="260"/>
      <c r="L60" s="260"/>
      <c r="M60" s="95">
        <v>233493.35</v>
      </c>
      <c r="N60" s="260"/>
      <c r="O60" s="260"/>
      <c r="P60" s="260"/>
      <c r="Q60" s="260"/>
      <c r="R60" s="260"/>
      <c r="S60" s="260"/>
      <c r="T60" s="260"/>
      <c r="U60" s="260"/>
      <c r="V60" s="260"/>
      <c r="W60" s="260"/>
      <c r="X60" s="260"/>
    </row>
    <row r="61" ht="20" customHeight="1" spans="1:24">
      <c r="A61" s="261" t="s">
        <v>70</v>
      </c>
      <c r="B61" s="261" t="s">
        <v>70</v>
      </c>
      <c r="C61" s="261" t="s">
        <v>366</v>
      </c>
      <c r="D61" s="261" t="s">
        <v>367</v>
      </c>
      <c r="E61" s="261" t="s">
        <v>207</v>
      </c>
      <c r="F61" s="72" t="s">
        <v>208</v>
      </c>
      <c r="G61" s="261" t="s">
        <v>374</v>
      </c>
      <c r="H61" s="261" t="s">
        <v>375</v>
      </c>
      <c r="I61" s="103">
        <v>150985.2</v>
      </c>
      <c r="J61" s="103">
        <v>150985.2</v>
      </c>
      <c r="K61" s="260"/>
      <c r="L61" s="260"/>
      <c r="M61" s="95">
        <v>150985.2</v>
      </c>
      <c r="N61" s="260"/>
      <c r="O61" s="260"/>
      <c r="P61" s="260"/>
      <c r="Q61" s="260"/>
      <c r="R61" s="260"/>
      <c r="S61" s="260"/>
      <c r="T61" s="260"/>
      <c r="U61" s="260"/>
      <c r="V61" s="260"/>
      <c r="W61" s="260"/>
      <c r="X61" s="260"/>
    </row>
    <row r="62" ht="20" customHeight="1" spans="1:24">
      <c r="A62" s="261" t="s">
        <v>70</v>
      </c>
      <c r="B62" s="261" t="s">
        <v>70</v>
      </c>
      <c r="C62" s="261" t="s">
        <v>366</v>
      </c>
      <c r="D62" s="261" t="s">
        <v>367</v>
      </c>
      <c r="E62" s="261" t="s">
        <v>207</v>
      </c>
      <c r="F62" s="72" t="s">
        <v>208</v>
      </c>
      <c r="G62" s="261" t="s">
        <v>374</v>
      </c>
      <c r="H62" s="261" t="s">
        <v>375</v>
      </c>
      <c r="I62" s="103">
        <v>147780.6</v>
      </c>
      <c r="J62" s="103">
        <v>147780.6</v>
      </c>
      <c r="K62" s="260"/>
      <c r="L62" s="260"/>
      <c r="M62" s="95">
        <v>147780.6</v>
      </c>
      <c r="N62" s="260"/>
      <c r="O62" s="260"/>
      <c r="P62" s="260"/>
      <c r="Q62" s="260"/>
      <c r="R62" s="260"/>
      <c r="S62" s="260"/>
      <c r="T62" s="260"/>
      <c r="U62" s="260"/>
      <c r="V62" s="260"/>
      <c r="W62" s="260"/>
      <c r="X62" s="260"/>
    </row>
    <row r="63" ht="20" customHeight="1" spans="1:24">
      <c r="A63" s="261" t="s">
        <v>70</v>
      </c>
      <c r="B63" s="261" t="s">
        <v>70</v>
      </c>
      <c r="C63" s="261" t="s">
        <v>366</v>
      </c>
      <c r="D63" s="261" t="s">
        <v>367</v>
      </c>
      <c r="E63" s="261" t="s">
        <v>207</v>
      </c>
      <c r="F63" s="72" t="s">
        <v>208</v>
      </c>
      <c r="G63" s="261" t="s">
        <v>374</v>
      </c>
      <c r="H63" s="261" t="s">
        <v>375</v>
      </c>
      <c r="I63" s="103">
        <v>110084</v>
      </c>
      <c r="J63" s="103">
        <v>110084</v>
      </c>
      <c r="K63" s="260"/>
      <c r="L63" s="260"/>
      <c r="M63" s="95">
        <v>110084</v>
      </c>
      <c r="N63" s="260"/>
      <c r="O63" s="260"/>
      <c r="P63" s="260"/>
      <c r="Q63" s="260"/>
      <c r="R63" s="260"/>
      <c r="S63" s="260"/>
      <c r="T63" s="260"/>
      <c r="U63" s="260"/>
      <c r="V63" s="260"/>
      <c r="W63" s="260"/>
      <c r="X63" s="260"/>
    </row>
    <row r="64" ht="20" customHeight="1" spans="1:24">
      <c r="A64" s="261" t="s">
        <v>70</v>
      </c>
      <c r="B64" s="261" t="s">
        <v>70</v>
      </c>
      <c r="C64" s="261" t="s">
        <v>366</v>
      </c>
      <c r="D64" s="261" t="s">
        <v>367</v>
      </c>
      <c r="E64" s="261" t="s">
        <v>110</v>
      </c>
      <c r="F64" s="72" t="s">
        <v>111</v>
      </c>
      <c r="G64" s="261" t="s">
        <v>376</v>
      </c>
      <c r="H64" s="261" t="s">
        <v>377</v>
      </c>
      <c r="I64" s="103">
        <v>1528.72</v>
      </c>
      <c r="J64" s="103">
        <v>1528.72</v>
      </c>
      <c r="K64" s="260"/>
      <c r="L64" s="260"/>
      <c r="M64" s="95">
        <v>1528.72</v>
      </c>
      <c r="N64" s="260"/>
      <c r="O64" s="260"/>
      <c r="P64" s="260"/>
      <c r="Q64" s="260"/>
      <c r="R64" s="260"/>
      <c r="S64" s="260"/>
      <c r="T64" s="260"/>
      <c r="U64" s="260"/>
      <c r="V64" s="260"/>
      <c r="W64" s="260"/>
      <c r="X64" s="260"/>
    </row>
    <row r="65" ht="20" customHeight="1" spans="1:24">
      <c r="A65" s="261" t="s">
        <v>70</v>
      </c>
      <c r="B65" s="261" t="s">
        <v>70</v>
      </c>
      <c r="C65" s="261" t="s">
        <v>366</v>
      </c>
      <c r="D65" s="261" t="s">
        <v>367</v>
      </c>
      <c r="E65" s="261" t="s">
        <v>114</v>
      </c>
      <c r="F65" s="72" t="s">
        <v>115</v>
      </c>
      <c r="G65" s="261" t="s">
        <v>376</v>
      </c>
      <c r="H65" s="261" t="s">
        <v>377</v>
      </c>
      <c r="I65" s="103">
        <v>1208.26</v>
      </c>
      <c r="J65" s="103">
        <v>1208.26</v>
      </c>
      <c r="K65" s="260"/>
      <c r="L65" s="260"/>
      <c r="M65" s="95">
        <v>1208.26</v>
      </c>
      <c r="N65" s="260"/>
      <c r="O65" s="260"/>
      <c r="P65" s="260"/>
      <c r="Q65" s="260"/>
      <c r="R65" s="260"/>
      <c r="S65" s="260"/>
      <c r="T65" s="260"/>
      <c r="U65" s="260"/>
      <c r="V65" s="260"/>
      <c r="W65" s="260"/>
      <c r="X65" s="260"/>
    </row>
    <row r="66" ht="20" customHeight="1" spans="1:24">
      <c r="A66" s="261" t="s">
        <v>70</v>
      </c>
      <c r="B66" s="261" t="s">
        <v>70</v>
      </c>
      <c r="C66" s="261" t="s">
        <v>366</v>
      </c>
      <c r="D66" s="261" t="s">
        <v>367</v>
      </c>
      <c r="E66" s="261" t="s">
        <v>120</v>
      </c>
      <c r="F66" s="72" t="s">
        <v>115</v>
      </c>
      <c r="G66" s="261" t="s">
        <v>376</v>
      </c>
      <c r="H66" s="261" t="s">
        <v>377</v>
      </c>
      <c r="I66" s="103">
        <v>610.76</v>
      </c>
      <c r="J66" s="103">
        <v>610.76</v>
      </c>
      <c r="K66" s="260"/>
      <c r="L66" s="260"/>
      <c r="M66" s="95">
        <v>610.76</v>
      </c>
      <c r="N66" s="260"/>
      <c r="O66" s="260"/>
      <c r="P66" s="260"/>
      <c r="Q66" s="260"/>
      <c r="R66" s="260"/>
      <c r="S66" s="260"/>
      <c r="T66" s="260"/>
      <c r="U66" s="260"/>
      <c r="V66" s="260"/>
      <c r="W66" s="260"/>
      <c r="X66" s="260"/>
    </row>
    <row r="67" ht="20" customHeight="1" spans="1:24">
      <c r="A67" s="261" t="s">
        <v>70</v>
      </c>
      <c r="B67" s="261" t="s">
        <v>70</v>
      </c>
      <c r="C67" s="261" t="s">
        <v>366</v>
      </c>
      <c r="D67" s="261" t="s">
        <v>367</v>
      </c>
      <c r="E67" s="261" t="s">
        <v>123</v>
      </c>
      <c r="F67" s="72" t="s">
        <v>115</v>
      </c>
      <c r="G67" s="261" t="s">
        <v>376</v>
      </c>
      <c r="H67" s="261" t="s">
        <v>377</v>
      </c>
      <c r="I67" s="103">
        <v>2027.34</v>
      </c>
      <c r="J67" s="103">
        <v>2027.34</v>
      </c>
      <c r="K67" s="260"/>
      <c r="L67" s="260"/>
      <c r="M67" s="95">
        <v>2027.34</v>
      </c>
      <c r="N67" s="260"/>
      <c r="O67" s="260"/>
      <c r="P67" s="260"/>
      <c r="Q67" s="260"/>
      <c r="R67" s="260"/>
      <c r="S67" s="260"/>
      <c r="T67" s="260"/>
      <c r="U67" s="260"/>
      <c r="V67" s="260"/>
      <c r="W67" s="260"/>
      <c r="X67" s="260"/>
    </row>
    <row r="68" ht="20" customHeight="1" spans="1:24">
      <c r="A68" s="261" t="s">
        <v>70</v>
      </c>
      <c r="B68" s="261" t="s">
        <v>70</v>
      </c>
      <c r="C68" s="261" t="s">
        <v>366</v>
      </c>
      <c r="D68" s="261" t="s">
        <v>367</v>
      </c>
      <c r="E68" s="261" t="s">
        <v>154</v>
      </c>
      <c r="F68" s="72" t="s">
        <v>155</v>
      </c>
      <c r="G68" s="261" t="s">
        <v>376</v>
      </c>
      <c r="H68" s="261" t="s">
        <v>377</v>
      </c>
      <c r="I68" s="103">
        <v>1871.27</v>
      </c>
      <c r="J68" s="103">
        <v>1871.27</v>
      </c>
      <c r="K68" s="260"/>
      <c r="L68" s="260"/>
      <c r="M68" s="95">
        <v>1871.27</v>
      </c>
      <c r="N68" s="260"/>
      <c r="O68" s="260"/>
      <c r="P68" s="260"/>
      <c r="Q68" s="260"/>
      <c r="R68" s="260"/>
      <c r="S68" s="260"/>
      <c r="T68" s="260"/>
      <c r="U68" s="260"/>
      <c r="V68" s="260"/>
      <c r="W68" s="260"/>
      <c r="X68" s="260"/>
    </row>
    <row r="69" ht="20" customHeight="1" spans="1:24">
      <c r="A69" s="261" t="s">
        <v>70</v>
      </c>
      <c r="B69" s="261" t="s">
        <v>70</v>
      </c>
      <c r="C69" s="261" t="s">
        <v>366</v>
      </c>
      <c r="D69" s="261" t="s">
        <v>367</v>
      </c>
      <c r="E69" s="261" t="s">
        <v>164</v>
      </c>
      <c r="F69" s="72" t="s">
        <v>115</v>
      </c>
      <c r="G69" s="261" t="s">
        <v>376</v>
      </c>
      <c r="H69" s="261" t="s">
        <v>377</v>
      </c>
      <c r="I69" s="103">
        <v>2506.06</v>
      </c>
      <c r="J69" s="103">
        <v>2506.06</v>
      </c>
      <c r="K69" s="260"/>
      <c r="L69" s="260"/>
      <c r="M69" s="95">
        <v>2506.06</v>
      </c>
      <c r="N69" s="260"/>
      <c r="O69" s="260"/>
      <c r="P69" s="260"/>
      <c r="Q69" s="260"/>
      <c r="R69" s="260"/>
      <c r="S69" s="260"/>
      <c r="T69" s="260"/>
      <c r="U69" s="260"/>
      <c r="V69" s="260"/>
      <c r="W69" s="260"/>
      <c r="X69" s="260"/>
    </row>
    <row r="70" ht="20" customHeight="1" spans="1:24">
      <c r="A70" s="261" t="s">
        <v>70</v>
      </c>
      <c r="B70" s="261" t="s">
        <v>70</v>
      </c>
      <c r="C70" s="261" t="s">
        <v>366</v>
      </c>
      <c r="D70" s="261" t="s">
        <v>367</v>
      </c>
      <c r="E70" s="261" t="s">
        <v>209</v>
      </c>
      <c r="F70" s="72" t="s">
        <v>210</v>
      </c>
      <c r="G70" s="261" t="s">
        <v>376</v>
      </c>
      <c r="H70" s="261" t="s">
        <v>377</v>
      </c>
      <c r="I70" s="103">
        <v>10640.2</v>
      </c>
      <c r="J70" s="103">
        <v>10640.2</v>
      </c>
      <c r="K70" s="260"/>
      <c r="L70" s="260"/>
      <c r="M70" s="95">
        <v>10640.2</v>
      </c>
      <c r="N70" s="260"/>
      <c r="O70" s="260"/>
      <c r="P70" s="260"/>
      <c r="Q70" s="260"/>
      <c r="R70" s="260"/>
      <c r="S70" s="260"/>
      <c r="T70" s="260"/>
      <c r="U70" s="260"/>
      <c r="V70" s="260"/>
      <c r="W70" s="260"/>
      <c r="X70" s="260"/>
    </row>
    <row r="71" ht="20" customHeight="1" spans="1:24">
      <c r="A71" s="261" t="s">
        <v>70</v>
      </c>
      <c r="B71" s="261" t="s">
        <v>70</v>
      </c>
      <c r="C71" s="261" t="s">
        <v>366</v>
      </c>
      <c r="D71" s="261" t="s">
        <v>367</v>
      </c>
      <c r="E71" s="261" t="s">
        <v>209</v>
      </c>
      <c r="F71" s="72" t="s">
        <v>210</v>
      </c>
      <c r="G71" s="261" t="s">
        <v>376</v>
      </c>
      <c r="H71" s="261" t="s">
        <v>377</v>
      </c>
      <c r="I71" s="103">
        <v>14468.16</v>
      </c>
      <c r="J71" s="103">
        <v>14468.16</v>
      </c>
      <c r="K71" s="260"/>
      <c r="L71" s="260"/>
      <c r="M71" s="95">
        <v>14468.16</v>
      </c>
      <c r="N71" s="260"/>
      <c r="O71" s="260"/>
      <c r="P71" s="260"/>
      <c r="Q71" s="260"/>
      <c r="R71" s="260"/>
      <c r="S71" s="260"/>
      <c r="T71" s="260"/>
      <c r="U71" s="260"/>
      <c r="V71" s="260"/>
      <c r="W71" s="260"/>
      <c r="X71" s="260"/>
    </row>
    <row r="72" ht="20" customHeight="1" spans="1:24">
      <c r="A72" s="261" t="s">
        <v>70</v>
      </c>
      <c r="B72" s="261" t="s">
        <v>70</v>
      </c>
      <c r="C72" s="261" t="s">
        <v>366</v>
      </c>
      <c r="D72" s="261" t="s">
        <v>367</v>
      </c>
      <c r="E72" s="261" t="s">
        <v>209</v>
      </c>
      <c r="F72" s="72" t="s">
        <v>210</v>
      </c>
      <c r="G72" s="261" t="s">
        <v>376</v>
      </c>
      <c r="H72" s="261" t="s">
        <v>377</v>
      </c>
      <c r="I72" s="103">
        <v>14984.88</v>
      </c>
      <c r="J72" s="103">
        <v>14984.88</v>
      </c>
      <c r="K72" s="260"/>
      <c r="L72" s="260"/>
      <c r="M72" s="95">
        <v>14984.88</v>
      </c>
      <c r="N72" s="260"/>
      <c r="O72" s="260"/>
      <c r="P72" s="260"/>
      <c r="Q72" s="260"/>
      <c r="R72" s="260"/>
      <c r="S72" s="260"/>
      <c r="T72" s="260"/>
      <c r="U72" s="260"/>
      <c r="V72" s="260"/>
      <c r="W72" s="260"/>
      <c r="X72" s="260"/>
    </row>
    <row r="73" ht="20" customHeight="1" spans="1:24">
      <c r="A73" s="261" t="s">
        <v>70</v>
      </c>
      <c r="B73" s="261" t="s">
        <v>70</v>
      </c>
      <c r="C73" s="261" t="s">
        <v>366</v>
      </c>
      <c r="D73" s="261" t="s">
        <v>367</v>
      </c>
      <c r="E73" s="261" t="s">
        <v>209</v>
      </c>
      <c r="F73" s="72" t="s">
        <v>210</v>
      </c>
      <c r="G73" s="261" t="s">
        <v>376</v>
      </c>
      <c r="H73" s="261" t="s">
        <v>377</v>
      </c>
      <c r="I73" s="103">
        <v>16535.04</v>
      </c>
      <c r="J73" s="103">
        <v>16535.04</v>
      </c>
      <c r="K73" s="260"/>
      <c r="L73" s="260"/>
      <c r="M73" s="95">
        <v>16535.04</v>
      </c>
      <c r="N73" s="260"/>
      <c r="O73" s="260"/>
      <c r="P73" s="260"/>
      <c r="Q73" s="260"/>
      <c r="R73" s="260"/>
      <c r="S73" s="260"/>
      <c r="T73" s="260"/>
      <c r="U73" s="260"/>
      <c r="V73" s="260"/>
      <c r="W73" s="260"/>
      <c r="X73" s="260"/>
    </row>
    <row r="74" ht="20" customHeight="1" spans="1:24">
      <c r="A74" s="261" t="s">
        <v>70</v>
      </c>
      <c r="B74" s="261" t="s">
        <v>70</v>
      </c>
      <c r="C74" s="261" t="s">
        <v>366</v>
      </c>
      <c r="D74" s="261" t="s">
        <v>367</v>
      </c>
      <c r="E74" s="261" t="s">
        <v>209</v>
      </c>
      <c r="F74" s="72" t="s">
        <v>210</v>
      </c>
      <c r="G74" s="261" t="s">
        <v>376</v>
      </c>
      <c r="H74" s="261" t="s">
        <v>377</v>
      </c>
      <c r="I74" s="103">
        <v>5435.47</v>
      </c>
      <c r="J74" s="103">
        <v>5435.47</v>
      </c>
      <c r="K74" s="260"/>
      <c r="L74" s="260"/>
      <c r="M74" s="95">
        <v>5435.47</v>
      </c>
      <c r="N74" s="260"/>
      <c r="O74" s="260"/>
      <c r="P74" s="260"/>
      <c r="Q74" s="260"/>
      <c r="R74" s="260"/>
      <c r="S74" s="260"/>
      <c r="T74" s="260"/>
      <c r="U74" s="260"/>
      <c r="V74" s="260"/>
      <c r="W74" s="260"/>
      <c r="X74" s="260"/>
    </row>
    <row r="75" ht="20" customHeight="1" spans="1:24">
      <c r="A75" s="261" t="s">
        <v>70</v>
      </c>
      <c r="B75" s="261" t="s">
        <v>70</v>
      </c>
      <c r="C75" s="261" t="s">
        <v>366</v>
      </c>
      <c r="D75" s="261" t="s">
        <v>367</v>
      </c>
      <c r="E75" s="261" t="s">
        <v>235</v>
      </c>
      <c r="F75" s="72" t="s">
        <v>234</v>
      </c>
      <c r="G75" s="261" t="s">
        <v>376</v>
      </c>
      <c r="H75" s="261" t="s">
        <v>377</v>
      </c>
      <c r="I75" s="103">
        <v>602.45</v>
      </c>
      <c r="J75" s="103">
        <v>602.45</v>
      </c>
      <c r="K75" s="260"/>
      <c r="L75" s="260"/>
      <c r="M75" s="95">
        <v>602.45</v>
      </c>
      <c r="N75" s="260"/>
      <c r="O75" s="260"/>
      <c r="P75" s="260"/>
      <c r="Q75" s="260"/>
      <c r="R75" s="260"/>
      <c r="S75" s="260"/>
      <c r="T75" s="260"/>
      <c r="U75" s="260"/>
      <c r="V75" s="260"/>
      <c r="W75" s="260"/>
      <c r="X75" s="260"/>
    </row>
    <row r="76" ht="20" customHeight="1" spans="1:24">
      <c r="A76" s="261" t="s">
        <v>70</v>
      </c>
      <c r="B76" s="261" t="s">
        <v>70</v>
      </c>
      <c r="C76" s="261" t="s">
        <v>366</v>
      </c>
      <c r="D76" s="261" t="s">
        <v>367</v>
      </c>
      <c r="E76" s="261" t="s">
        <v>244</v>
      </c>
      <c r="F76" s="72" t="s">
        <v>115</v>
      </c>
      <c r="G76" s="261" t="s">
        <v>376</v>
      </c>
      <c r="H76" s="261" t="s">
        <v>377</v>
      </c>
      <c r="I76" s="103">
        <v>11863.15</v>
      </c>
      <c r="J76" s="103">
        <v>11863.15</v>
      </c>
      <c r="K76" s="260"/>
      <c r="L76" s="260"/>
      <c r="M76" s="95">
        <v>11863.15</v>
      </c>
      <c r="N76" s="260"/>
      <c r="O76" s="260"/>
      <c r="P76" s="260"/>
      <c r="Q76" s="260"/>
      <c r="R76" s="260"/>
      <c r="S76" s="260"/>
      <c r="T76" s="260"/>
      <c r="U76" s="260"/>
      <c r="V76" s="260"/>
      <c r="W76" s="260"/>
      <c r="X76" s="260"/>
    </row>
    <row r="77" ht="20" customHeight="1" spans="1:24">
      <c r="A77" s="261" t="s">
        <v>70</v>
      </c>
      <c r="B77" s="261" t="s">
        <v>70</v>
      </c>
      <c r="C77" s="261" t="s">
        <v>378</v>
      </c>
      <c r="D77" s="261" t="s">
        <v>272</v>
      </c>
      <c r="E77" s="261" t="s">
        <v>271</v>
      </c>
      <c r="F77" s="72" t="s">
        <v>272</v>
      </c>
      <c r="G77" s="261" t="s">
        <v>379</v>
      </c>
      <c r="H77" s="261" t="s">
        <v>272</v>
      </c>
      <c r="I77" s="103">
        <v>540529.44</v>
      </c>
      <c r="J77" s="103">
        <v>540529.44</v>
      </c>
      <c r="K77" s="260"/>
      <c r="L77" s="260"/>
      <c r="M77" s="95">
        <v>540529.44</v>
      </c>
      <c r="N77" s="260"/>
      <c r="O77" s="260"/>
      <c r="P77" s="260"/>
      <c r="Q77" s="260"/>
      <c r="R77" s="260"/>
      <c r="S77" s="260"/>
      <c r="T77" s="260"/>
      <c r="U77" s="260"/>
      <c r="V77" s="260"/>
      <c r="W77" s="260"/>
      <c r="X77" s="260"/>
    </row>
    <row r="78" ht="20" customHeight="1" spans="1:24">
      <c r="A78" s="261" t="s">
        <v>70</v>
      </c>
      <c r="B78" s="261" t="s">
        <v>70</v>
      </c>
      <c r="C78" s="261" t="s">
        <v>378</v>
      </c>
      <c r="D78" s="261" t="s">
        <v>272</v>
      </c>
      <c r="E78" s="261" t="s">
        <v>271</v>
      </c>
      <c r="F78" s="72" t="s">
        <v>272</v>
      </c>
      <c r="G78" s="261" t="s">
        <v>379</v>
      </c>
      <c r="H78" s="261" t="s">
        <v>272</v>
      </c>
      <c r="I78" s="103">
        <v>539796.48</v>
      </c>
      <c r="J78" s="103">
        <v>539796.48</v>
      </c>
      <c r="K78" s="260"/>
      <c r="L78" s="260"/>
      <c r="M78" s="95">
        <v>539796.48</v>
      </c>
      <c r="N78" s="260"/>
      <c r="O78" s="260"/>
      <c r="P78" s="260"/>
      <c r="Q78" s="260"/>
      <c r="R78" s="260"/>
      <c r="S78" s="260"/>
      <c r="T78" s="260"/>
      <c r="U78" s="260"/>
      <c r="V78" s="260"/>
      <c r="W78" s="260"/>
      <c r="X78" s="260"/>
    </row>
    <row r="79" ht="20" customHeight="1" spans="1:24">
      <c r="A79" s="261" t="s">
        <v>70</v>
      </c>
      <c r="B79" s="261" t="s">
        <v>70</v>
      </c>
      <c r="C79" s="261" t="s">
        <v>380</v>
      </c>
      <c r="D79" s="261" t="s">
        <v>381</v>
      </c>
      <c r="E79" s="261" t="s">
        <v>181</v>
      </c>
      <c r="F79" s="72" t="s">
        <v>182</v>
      </c>
      <c r="G79" s="261" t="s">
        <v>382</v>
      </c>
      <c r="H79" s="261" t="s">
        <v>383</v>
      </c>
      <c r="I79" s="103">
        <v>44744.4</v>
      </c>
      <c r="J79" s="103">
        <v>44744.4</v>
      </c>
      <c r="K79" s="260"/>
      <c r="L79" s="260"/>
      <c r="M79" s="95">
        <v>44744.4</v>
      </c>
      <c r="N79" s="260"/>
      <c r="O79" s="260"/>
      <c r="P79" s="260"/>
      <c r="Q79" s="260"/>
      <c r="R79" s="260"/>
      <c r="S79" s="260"/>
      <c r="T79" s="260"/>
      <c r="U79" s="260"/>
      <c r="V79" s="260"/>
      <c r="W79" s="260"/>
      <c r="X79" s="260"/>
    </row>
    <row r="80" ht="20" customHeight="1" spans="1:24">
      <c r="A80" s="261" t="s">
        <v>70</v>
      </c>
      <c r="B80" s="261" t="s">
        <v>70</v>
      </c>
      <c r="C80" s="261" t="s">
        <v>384</v>
      </c>
      <c r="D80" s="261" t="s">
        <v>385</v>
      </c>
      <c r="E80" s="261" t="s">
        <v>110</v>
      </c>
      <c r="F80" s="72" t="s">
        <v>111</v>
      </c>
      <c r="G80" s="261" t="s">
        <v>386</v>
      </c>
      <c r="H80" s="261" t="s">
        <v>387</v>
      </c>
      <c r="I80" s="103">
        <v>200000</v>
      </c>
      <c r="J80" s="103">
        <v>200000</v>
      </c>
      <c r="K80" s="260"/>
      <c r="L80" s="260"/>
      <c r="M80" s="95">
        <v>200000</v>
      </c>
      <c r="N80" s="260"/>
      <c r="O80" s="260"/>
      <c r="P80" s="260"/>
      <c r="Q80" s="260"/>
      <c r="R80" s="260"/>
      <c r="S80" s="260"/>
      <c r="T80" s="260"/>
      <c r="U80" s="260"/>
      <c r="V80" s="260"/>
      <c r="W80" s="260"/>
      <c r="X80" s="260"/>
    </row>
    <row r="81" ht="20" customHeight="1" spans="1:24">
      <c r="A81" s="261" t="s">
        <v>70</v>
      </c>
      <c r="B81" s="261" t="s">
        <v>70</v>
      </c>
      <c r="C81" s="261" t="s">
        <v>388</v>
      </c>
      <c r="D81" s="261" t="s">
        <v>332</v>
      </c>
      <c r="E81" s="261" t="s">
        <v>110</v>
      </c>
      <c r="F81" s="72" t="s">
        <v>111</v>
      </c>
      <c r="G81" s="261" t="s">
        <v>389</v>
      </c>
      <c r="H81" s="261" t="s">
        <v>332</v>
      </c>
      <c r="I81" s="103">
        <v>145000</v>
      </c>
      <c r="J81" s="103">
        <v>145000</v>
      </c>
      <c r="K81" s="260"/>
      <c r="L81" s="260"/>
      <c r="M81" s="95">
        <v>145000</v>
      </c>
      <c r="N81" s="260"/>
      <c r="O81" s="260"/>
      <c r="P81" s="260"/>
      <c r="Q81" s="260"/>
      <c r="R81" s="260"/>
      <c r="S81" s="260"/>
      <c r="T81" s="260"/>
      <c r="U81" s="260"/>
      <c r="V81" s="260"/>
      <c r="W81" s="260"/>
      <c r="X81" s="260"/>
    </row>
    <row r="82" ht="20" customHeight="1" spans="1:24">
      <c r="A82" s="261" t="s">
        <v>70</v>
      </c>
      <c r="B82" s="261" t="s">
        <v>70</v>
      </c>
      <c r="C82" s="261" t="s">
        <v>390</v>
      </c>
      <c r="D82" s="261" t="s">
        <v>391</v>
      </c>
      <c r="E82" s="261" t="s">
        <v>110</v>
      </c>
      <c r="F82" s="72" t="s">
        <v>111</v>
      </c>
      <c r="G82" s="261" t="s">
        <v>392</v>
      </c>
      <c r="H82" s="261" t="s">
        <v>393</v>
      </c>
      <c r="I82" s="103">
        <v>264000</v>
      </c>
      <c r="J82" s="103">
        <v>264000</v>
      </c>
      <c r="K82" s="260"/>
      <c r="L82" s="260"/>
      <c r="M82" s="95">
        <v>264000</v>
      </c>
      <c r="N82" s="260"/>
      <c r="O82" s="260"/>
      <c r="P82" s="260"/>
      <c r="Q82" s="260"/>
      <c r="R82" s="260"/>
      <c r="S82" s="260"/>
      <c r="T82" s="260"/>
      <c r="U82" s="260"/>
      <c r="V82" s="260"/>
      <c r="W82" s="260"/>
      <c r="X82" s="260"/>
    </row>
    <row r="83" ht="20" customHeight="1" spans="1:24">
      <c r="A83" s="261" t="s">
        <v>70</v>
      </c>
      <c r="B83" s="261" t="s">
        <v>70</v>
      </c>
      <c r="C83" s="261" t="s">
        <v>394</v>
      </c>
      <c r="D83" s="261" t="s">
        <v>395</v>
      </c>
      <c r="E83" s="261" t="s">
        <v>110</v>
      </c>
      <c r="F83" s="72" t="s">
        <v>111</v>
      </c>
      <c r="G83" s="261" t="s">
        <v>396</v>
      </c>
      <c r="H83" s="261" t="s">
        <v>395</v>
      </c>
      <c r="I83" s="103">
        <v>70248.48</v>
      </c>
      <c r="J83" s="103">
        <v>70248.48</v>
      </c>
      <c r="K83" s="260"/>
      <c r="L83" s="260"/>
      <c r="M83" s="95">
        <v>70248.48</v>
      </c>
      <c r="N83" s="260"/>
      <c r="O83" s="260"/>
      <c r="P83" s="260"/>
      <c r="Q83" s="260"/>
      <c r="R83" s="260"/>
      <c r="S83" s="260"/>
      <c r="T83" s="260"/>
      <c r="U83" s="260"/>
      <c r="V83" s="260"/>
      <c r="W83" s="260"/>
      <c r="X83" s="260"/>
    </row>
    <row r="84" ht="20" customHeight="1" spans="1:24">
      <c r="A84" s="261" t="s">
        <v>70</v>
      </c>
      <c r="B84" s="261" t="s">
        <v>70</v>
      </c>
      <c r="C84" s="261" t="s">
        <v>394</v>
      </c>
      <c r="D84" s="261" t="s">
        <v>395</v>
      </c>
      <c r="E84" s="261" t="s">
        <v>114</v>
      </c>
      <c r="F84" s="72" t="s">
        <v>115</v>
      </c>
      <c r="G84" s="261" t="s">
        <v>396</v>
      </c>
      <c r="H84" s="261" t="s">
        <v>395</v>
      </c>
      <c r="I84" s="103">
        <v>4412.16</v>
      </c>
      <c r="J84" s="103">
        <v>4412.16</v>
      </c>
      <c r="K84" s="260"/>
      <c r="L84" s="260"/>
      <c r="M84" s="95">
        <v>4412.16</v>
      </c>
      <c r="N84" s="260"/>
      <c r="O84" s="260"/>
      <c r="P84" s="260"/>
      <c r="Q84" s="260"/>
      <c r="R84" s="260"/>
      <c r="S84" s="260"/>
      <c r="T84" s="260"/>
      <c r="U84" s="260"/>
      <c r="V84" s="260"/>
      <c r="W84" s="260"/>
      <c r="X84" s="260"/>
    </row>
    <row r="85" ht="20" customHeight="1" spans="1:24">
      <c r="A85" s="261" t="s">
        <v>70</v>
      </c>
      <c r="B85" s="261" t="s">
        <v>70</v>
      </c>
      <c r="C85" s="261" t="s">
        <v>394</v>
      </c>
      <c r="D85" s="261" t="s">
        <v>395</v>
      </c>
      <c r="E85" s="261" t="s">
        <v>120</v>
      </c>
      <c r="F85" s="72" t="s">
        <v>115</v>
      </c>
      <c r="G85" s="261" t="s">
        <v>396</v>
      </c>
      <c r="H85" s="261" t="s">
        <v>395</v>
      </c>
      <c r="I85" s="103">
        <v>2225.04</v>
      </c>
      <c r="J85" s="103">
        <v>2225.04</v>
      </c>
      <c r="K85" s="260"/>
      <c r="L85" s="260"/>
      <c r="M85" s="95">
        <v>2225.04</v>
      </c>
      <c r="N85" s="260"/>
      <c r="O85" s="260"/>
      <c r="P85" s="260"/>
      <c r="Q85" s="260"/>
      <c r="R85" s="260"/>
      <c r="S85" s="260"/>
      <c r="T85" s="260"/>
      <c r="U85" s="260"/>
      <c r="V85" s="260"/>
      <c r="W85" s="260"/>
      <c r="X85" s="260"/>
    </row>
    <row r="86" ht="20" customHeight="1" spans="1:24">
      <c r="A86" s="261" t="s">
        <v>70</v>
      </c>
      <c r="B86" s="261" t="s">
        <v>70</v>
      </c>
      <c r="C86" s="261" t="s">
        <v>394</v>
      </c>
      <c r="D86" s="261" t="s">
        <v>395</v>
      </c>
      <c r="E86" s="261" t="s">
        <v>123</v>
      </c>
      <c r="F86" s="72" t="s">
        <v>115</v>
      </c>
      <c r="G86" s="261" t="s">
        <v>396</v>
      </c>
      <c r="H86" s="261" t="s">
        <v>395</v>
      </c>
      <c r="I86" s="103">
        <v>7232.4</v>
      </c>
      <c r="J86" s="103">
        <v>7232.4</v>
      </c>
      <c r="K86" s="260"/>
      <c r="L86" s="260"/>
      <c r="M86" s="95">
        <v>7232.4</v>
      </c>
      <c r="N86" s="260"/>
      <c r="O86" s="260"/>
      <c r="P86" s="260"/>
      <c r="Q86" s="260"/>
      <c r="R86" s="260"/>
      <c r="S86" s="260"/>
      <c r="T86" s="260"/>
      <c r="U86" s="260"/>
      <c r="V86" s="260"/>
      <c r="W86" s="260"/>
      <c r="X86" s="260"/>
    </row>
    <row r="87" ht="20" customHeight="1" spans="1:24">
      <c r="A87" s="261" t="s">
        <v>70</v>
      </c>
      <c r="B87" s="261" t="s">
        <v>70</v>
      </c>
      <c r="C87" s="261" t="s">
        <v>394</v>
      </c>
      <c r="D87" s="261" t="s">
        <v>395</v>
      </c>
      <c r="E87" s="261" t="s">
        <v>154</v>
      </c>
      <c r="F87" s="72" t="s">
        <v>155</v>
      </c>
      <c r="G87" s="261" t="s">
        <v>396</v>
      </c>
      <c r="H87" s="261" t="s">
        <v>395</v>
      </c>
      <c r="I87" s="103">
        <v>6786.48</v>
      </c>
      <c r="J87" s="103">
        <v>6786.48</v>
      </c>
      <c r="K87" s="260"/>
      <c r="L87" s="260"/>
      <c r="M87" s="95">
        <v>6786.48</v>
      </c>
      <c r="N87" s="260"/>
      <c r="O87" s="260"/>
      <c r="P87" s="260"/>
      <c r="Q87" s="260"/>
      <c r="R87" s="260"/>
      <c r="S87" s="260"/>
      <c r="T87" s="260"/>
      <c r="U87" s="260"/>
      <c r="V87" s="260"/>
      <c r="W87" s="260"/>
      <c r="X87" s="260"/>
    </row>
    <row r="88" ht="20" customHeight="1" spans="1:24">
      <c r="A88" s="261" t="s">
        <v>70</v>
      </c>
      <c r="B88" s="261" t="s">
        <v>70</v>
      </c>
      <c r="C88" s="261" t="s">
        <v>394</v>
      </c>
      <c r="D88" s="261" t="s">
        <v>395</v>
      </c>
      <c r="E88" s="261" t="s">
        <v>164</v>
      </c>
      <c r="F88" s="72" t="s">
        <v>115</v>
      </c>
      <c r="G88" s="261" t="s">
        <v>396</v>
      </c>
      <c r="H88" s="261" t="s">
        <v>395</v>
      </c>
      <c r="I88" s="103">
        <v>9080.16</v>
      </c>
      <c r="J88" s="103">
        <v>9080.16</v>
      </c>
      <c r="K88" s="260"/>
      <c r="L88" s="260"/>
      <c r="M88" s="95">
        <v>9080.16</v>
      </c>
      <c r="N88" s="260"/>
      <c r="O88" s="260"/>
      <c r="P88" s="260"/>
      <c r="Q88" s="260"/>
      <c r="R88" s="260"/>
      <c r="S88" s="260"/>
      <c r="T88" s="260"/>
      <c r="U88" s="260"/>
      <c r="V88" s="260"/>
      <c r="W88" s="260"/>
      <c r="X88" s="260"/>
    </row>
    <row r="89" ht="20" customHeight="1" spans="1:24">
      <c r="A89" s="261" t="s">
        <v>70</v>
      </c>
      <c r="B89" s="261" t="s">
        <v>70</v>
      </c>
      <c r="C89" s="261" t="s">
        <v>394</v>
      </c>
      <c r="D89" s="261" t="s">
        <v>395</v>
      </c>
      <c r="E89" s="261" t="s">
        <v>235</v>
      </c>
      <c r="F89" s="72" t="s">
        <v>234</v>
      </c>
      <c r="G89" s="261" t="s">
        <v>396</v>
      </c>
      <c r="H89" s="261" t="s">
        <v>395</v>
      </c>
      <c r="I89" s="103">
        <v>2201.28</v>
      </c>
      <c r="J89" s="103">
        <v>2201.28</v>
      </c>
      <c r="K89" s="260"/>
      <c r="L89" s="260"/>
      <c r="M89" s="95">
        <v>2201.28</v>
      </c>
      <c r="N89" s="260"/>
      <c r="O89" s="260"/>
      <c r="P89" s="260"/>
      <c r="Q89" s="260"/>
      <c r="R89" s="260"/>
      <c r="S89" s="260"/>
      <c r="T89" s="260"/>
      <c r="U89" s="260"/>
      <c r="V89" s="260"/>
      <c r="W89" s="260"/>
      <c r="X89" s="260"/>
    </row>
    <row r="90" ht="20" customHeight="1" spans="1:24">
      <c r="A90" s="261" t="s">
        <v>70</v>
      </c>
      <c r="B90" s="261" t="s">
        <v>70</v>
      </c>
      <c r="C90" s="261" t="s">
        <v>394</v>
      </c>
      <c r="D90" s="261" t="s">
        <v>395</v>
      </c>
      <c r="E90" s="261" t="s">
        <v>244</v>
      </c>
      <c r="F90" s="72" t="s">
        <v>115</v>
      </c>
      <c r="G90" s="261" t="s">
        <v>396</v>
      </c>
      <c r="H90" s="261" t="s">
        <v>395</v>
      </c>
      <c r="I90" s="103">
        <v>42534.72</v>
      </c>
      <c r="J90" s="103">
        <v>42534.72</v>
      </c>
      <c r="K90" s="260"/>
      <c r="L90" s="260"/>
      <c r="M90" s="95">
        <v>42534.72</v>
      </c>
      <c r="N90" s="260"/>
      <c r="O90" s="260"/>
      <c r="P90" s="260"/>
      <c r="Q90" s="260"/>
      <c r="R90" s="260"/>
      <c r="S90" s="260"/>
      <c r="T90" s="260"/>
      <c r="U90" s="260"/>
      <c r="V90" s="260"/>
      <c r="W90" s="260"/>
      <c r="X90" s="260"/>
    </row>
    <row r="91" ht="20" customHeight="1" spans="1:24">
      <c r="A91" s="261" t="s">
        <v>70</v>
      </c>
      <c r="B91" s="261" t="s">
        <v>70</v>
      </c>
      <c r="C91" s="261" t="s">
        <v>397</v>
      </c>
      <c r="D91" s="261" t="s">
        <v>398</v>
      </c>
      <c r="E91" s="261" t="s">
        <v>110</v>
      </c>
      <c r="F91" s="72" t="s">
        <v>111</v>
      </c>
      <c r="G91" s="261" t="s">
        <v>399</v>
      </c>
      <c r="H91" s="261" t="s">
        <v>400</v>
      </c>
      <c r="I91" s="103">
        <v>90132</v>
      </c>
      <c r="J91" s="103">
        <v>90132</v>
      </c>
      <c r="K91" s="260"/>
      <c r="L91" s="260"/>
      <c r="M91" s="95">
        <v>90132</v>
      </c>
      <c r="N91" s="260"/>
      <c r="O91" s="260"/>
      <c r="P91" s="260"/>
      <c r="Q91" s="260"/>
      <c r="R91" s="260"/>
      <c r="S91" s="260"/>
      <c r="T91" s="260"/>
      <c r="U91" s="260"/>
      <c r="V91" s="260"/>
      <c r="W91" s="260"/>
      <c r="X91" s="260"/>
    </row>
    <row r="92" ht="20" customHeight="1" spans="1:24">
      <c r="A92" s="261" t="s">
        <v>70</v>
      </c>
      <c r="B92" s="261" t="s">
        <v>70</v>
      </c>
      <c r="C92" s="261" t="s">
        <v>397</v>
      </c>
      <c r="D92" s="261" t="s">
        <v>398</v>
      </c>
      <c r="E92" s="261" t="s">
        <v>114</v>
      </c>
      <c r="F92" s="72" t="s">
        <v>115</v>
      </c>
      <c r="G92" s="261" t="s">
        <v>399</v>
      </c>
      <c r="H92" s="261" t="s">
        <v>400</v>
      </c>
      <c r="I92" s="103">
        <v>6216</v>
      </c>
      <c r="J92" s="103">
        <v>6216</v>
      </c>
      <c r="K92" s="260"/>
      <c r="L92" s="260"/>
      <c r="M92" s="95">
        <v>6216</v>
      </c>
      <c r="N92" s="260"/>
      <c r="O92" s="260"/>
      <c r="P92" s="260"/>
      <c r="Q92" s="260"/>
      <c r="R92" s="260"/>
      <c r="S92" s="260"/>
      <c r="T92" s="260"/>
      <c r="U92" s="260"/>
      <c r="V92" s="260"/>
      <c r="W92" s="260"/>
      <c r="X92" s="260"/>
    </row>
    <row r="93" ht="20" customHeight="1" spans="1:24">
      <c r="A93" s="261" t="s">
        <v>70</v>
      </c>
      <c r="B93" s="261" t="s">
        <v>70</v>
      </c>
      <c r="C93" s="261" t="s">
        <v>397</v>
      </c>
      <c r="D93" s="261" t="s">
        <v>398</v>
      </c>
      <c r="E93" s="261" t="s">
        <v>120</v>
      </c>
      <c r="F93" s="72" t="s">
        <v>115</v>
      </c>
      <c r="G93" s="261" t="s">
        <v>399</v>
      </c>
      <c r="H93" s="261" t="s">
        <v>400</v>
      </c>
      <c r="I93" s="103">
        <v>3108</v>
      </c>
      <c r="J93" s="103">
        <v>3108</v>
      </c>
      <c r="K93" s="260"/>
      <c r="L93" s="260"/>
      <c r="M93" s="95">
        <v>3108</v>
      </c>
      <c r="N93" s="260"/>
      <c r="O93" s="260"/>
      <c r="P93" s="260"/>
      <c r="Q93" s="260"/>
      <c r="R93" s="260"/>
      <c r="S93" s="260"/>
      <c r="T93" s="260"/>
      <c r="U93" s="260"/>
      <c r="V93" s="260"/>
      <c r="W93" s="260"/>
      <c r="X93" s="260"/>
    </row>
    <row r="94" ht="20" customHeight="1" spans="1:24">
      <c r="A94" s="261" t="s">
        <v>70</v>
      </c>
      <c r="B94" s="261" t="s">
        <v>70</v>
      </c>
      <c r="C94" s="261" t="s">
        <v>397</v>
      </c>
      <c r="D94" s="261" t="s">
        <v>398</v>
      </c>
      <c r="E94" s="261" t="s">
        <v>123</v>
      </c>
      <c r="F94" s="72" t="s">
        <v>115</v>
      </c>
      <c r="G94" s="261" t="s">
        <v>399</v>
      </c>
      <c r="H94" s="261" t="s">
        <v>400</v>
      </c>
      <c r="I94" s="103">
        <v>9324</v>
      </c>
      <c r="J94" s="103">
        <v>9324</v>
      </c>
      <c r="K94" s="260"/>
      <c r="L94" s="260"/>
      <c r="M94" s="95">
        <v>9324</v>
      </c>
      <c r="N94" s="260"/>
      <c r="O94" s="260"/>
      <c r="P94" s="260"/>
      <c r="Q94" s="260"/>
      <c r="R94" s="260"/>
      <c r="S94" s="260"/>
      <c r="T94" s="260"/>
      <c r="U94" s="260"/>
      <c r="V94" s="260"/>
      <c r="W94" s="260"/>
      <c r="X94" s="260"/>
    </row>
    <row r="95" ht="20" customHeight="1" spans="1:24">
      <c r="A95" s="261" t="s">
        <v>70</v>
      </c>
      <c r="B95" s="261" t="s">
        <v>70</v>
      </c>
      <c r="C95" s="261" t="s">
        <v>397</v>
      </c>
      <c r="D95" s="261" t="s">
        <v>398</v>
      </c>
      <c r="E95" s="261" t="s">
        <v>154</v>
      </c>
      <c r="F95" s="72" t="s">
        <v>155</v>
      </c>
      <c r="G95" s="261" t="s">
        <v>399</v>
      </c>
      <c r="H95" s="261" t="s">
        <v>400</v>
      </c>
      <c r="I95" s="103">
        <v>9324</v>
      </c>
      <c r="J95" s="103">
        <v>9324</v>
      </c>
      <c r="K95" s="260"/>
      <c r="L95" s="260"/>
      <c r="M95" s="95">
        <v>9324</v>
      </c>
      <c r="N95" s="260"/>
      <c r="O95" s="260"/>
      <c r="P95" s="260"/>
      <c r="Q95" s="260"/>
      <c r="R95" s="260"/>
      <c r="S95" s="260"/>
      <c r="T95" s="260"/>
      <c r="U95" s="260"/>
      <c r="V95" s="260"/>
      <c r="W95" s="260"/>
      <c r="X95" s="260"/>
    </row>
    <row r="96" ht="20" customHeight="1" spans="1:24">
      <c r="A96" s="261" t="s">
        <v>70</v>
      </c>
      <c r="B96" s="261" t="s">
        <v>70</v>
      </c>
      <c r="C96" s="261" t="s">
        <v>397</v>
      </c>
      <c r="D96" s="261" t="s">
        <v>398</v>
      </c>
      <c r="E96" s="261" t="s">
        <v>164</v>
      </c>
      <c r="F96" s="72" t="s">
        <v>115</v>
      </c>
      <c r="G96" s="261" t="s">
        <v>399</v>
      </c>
      <c r="H96" s="261" t="s">
        <v>400</v>
      </c>
      <c r="I96" s="103">
        <v>12432</v>
      </c>
      <c r="J96" s="103">
        <v>12432</v>
      </c>
      <c r="K96" s="260"/>
      <c r="L96" s="260"/>
      <c r="M96" s="95">
        <v>12432</v>
      </c>
      <c r="N96" s="260"/>
      <c r="O96" s="260"/>
      <c r="P96" s="260"/>
      <c r="Q96" s="260"/>
      <c r="R96" s="260"/>
      <c r="S96" s="260"/>
      <c r="T96" s="260"/>
      <c r="U96" s="260"/>
      <c r="V96" s="260"/>
      <c r="W96" s="260"/>
      <c r="X96" s="260"/>
    </row>
    <row r="97" ht="20" customHeight="1" spans="1:24">
      <c r="A97" s="261" t="s">
        <v>70</v>
      </c>
      <c r="B97" s="261" t="s">
        <v>70</v>
      </c>
      <c r="C97" s="261" t="s">
        <v>397</v>
      </c>
      <c r="D97" s="261" t="s">
        <v>398</v>
      </c>
      <c r="E97" s="261" t="s">
        <v>235</v>
      </c>
      <c r="F97" s="72" t="s">
        <v>234</v>
      </c>
      <c r="G97" s="261" t="s">
        <v>399</v>
      </c>
      <c r="H97" s="261" t="s">
        <v>400</v>
      </c>
      <c r="I97" s="103">
        <v>3108</v>
      </c>
      <c r="J97" s="103">
        <v>3108</v>
      </c>
      <c r="K97" s="260"/>
      <c r="L97" s="260"/>
      <c r="M97" s="95">
        <v>3108</v>
      </c>
      <c r="N97" s="260"/>
      <c r="O97" s="260"/>
      <c r="P97" s="260"/>
      <c r="Q97" s="260"/>
      <c r="R97" s="260"/>
      <c r="S97" s="260"/>
      <c r="T97" s="260"/>
      <c r="U97" s="260"/>
      <c r="V97" s="260"/>
      <c r="W97" s="260"/>
      <c r="X97" s="260"/>
    </row>
    <row r="98" ht="20" customHeight="1" spans="1:24">
      <c r="A98" s="261" t="s">
        <v>70</v>
      </c>
      <c r="B98" s="261" t="s">
        <v>70</v>
      </c>
      <c r="C98" s="261" t="s">
        <v>397</v>
      </c>
      <c r="D98" s="261" t="s">
        <v>398</v>
      </c>
      <c r="E98" s="261" t="s">
        <v>244</v>
      </c>
      <c r="F98" s="72" t="s">
        <v>115</v>
      </c>
      <c r="G98" s="261" t="s">
        <v>399</v>
      </c>
      <c r="H98" s="261" t="s">
        <v>400</v>
      </c>
      <c r="I98" s="103">
        <v>55944</v>
      </c>
      <c r="J98" s="103">
        <v>55944</v>
      </c>
      <c r="K98" s="260"/>
      <c r="L98" s="260"/>
      <c r="M98" s="95">
        <v>55944</v>
      </c>
      <c r="N98" s="260"/>
      <c r="O98" s="260"/>
      <c r="P98" s="260"/>
      <c r="Q98" s="260"/>
      <c r="R98" s="260"/>
      <c r="S98" s="260"/>
      <c r="T98" s="260"/>
      <c r="U98" s="260"/>
      <c r="V98" s="260"/>
      <c r="W98" s="260"/>
      <c r="X98" s="260"/>
    </row>
    <row r="99" ht="20" customHeight="1" spans="1:24">
      <c r="A99" s="261" t="s">
        <v>70</v>
      </c>
      <c r="B99" s="261" t="s">
        <v>70</v>
      </c>
      <c r="C99" s="261" t="s">
        <v>397</v>
      </c>
      <c r="D99" s="261" t="s">
        <v>398</v>
      </c>
      <c r="E99" s="261" t="s">
        <v>110</v>
      </c>
      <c r="F99" s="72" t="s">
        <v>111</v>
      </c>
      <c r="G99" s="261" t="s">
        <v>401</v>
      </c>
      <c r="H99" s="261" t="s">
        <v>402</v>
      </c>
      <c r="I99" s="103">
        <v>58000</v>
      </c>
      <c r="J99" s="103">
        <v>58000</v>
      </c>
      <c r="K99" s="260"/>
      <c r="L99" s="260"/>
      <c r="M99" s="95">
        <v>58000</v>
      </c>
      <c r="N99" s="260"/>
      <c r="O99" s="260"/>
      <c r="P99" s="260"/>
      <c r="Q99" s="260"/>
      <c r="R99" s="260"/>
      <c r="S99" s="260"/>
      <c r="T99" s="260"/>
      <c r="U99" s="260"/>
      <c r="V99" s="260"/>
      <c r="W99" s="260"/>
      <c r="X99" s="260"/>
    </row>
    <row r="100" ht="20" customHeight="1" spans="1:24">
      <c r="A100" s="261" t="s">
        <v>70</v>
      </c>
      <c r="B100" s="261" t="s">
        <v>70</v>
      </c>
      <c r="C100" s="261" t="s">
        <v>397</v>
      </c>
      <c r="D100" s="261" t="s">
        <v>398</v>
      </c>
      <c r="E100" s="261" t="s">
        <v>114</v>
      </c>
      <c r="F100" s="72" t="s">
        <v>115</v>
      </c>
      <c r="G100" s="261" t="s">
        <v>401</v>
      </c>
      <c r="H100" s="261" t="s">
        <v>402</v>
      </c>
      <c r="I100" s="103">
        <v>4000</v>
      </c>
      <c r="J100" s="103">
        <v>4000</v>
      </c>
      <c r="K100" s="260"/>
      <c r="L100" s="260"/>
      <c r="M100" s="95">
        <v>4000</v>
      </c>
      <c r="N100" s="260"/>
      <c r="O100" s="260"/>
      <c r="P100" s="260"/>
      <c r="Q100" s="260"/>
      <c r="R100" s="260"/>
      <c r="S100" s="260"/>
      <c r="T100" s="260"/>
      <c r="U100" s="260"/>
      <c r="V100" s="260"/>
      <c r="W100" s="260"/>
      <c r="X100" s="260"/>
    </row>
    <row r="101" ht="20" customHeight="1" spans="1:24">
      <c r="A101" s="261" t="s">
        <v>70</v>
      </c>
      <c r="B101" s="261" t="s">
        <v>70</v>
      </c>
      <c r="C101" s="261" t="s">
        <v>397</v>
      </c>
      <c r="D101" s="261" t="s">
        <v>398</v>
      </c>
      <c r="E101" s="261" t="s">
        <v>120</v>
      </c>
      <c r="F101" s="72" t="s">
        <v>115</v>
      </c>
      <c r="G101" s="261" t="s">
        <v>401</v>
      </c>
      <c r="H101" s="261" t="s">
        <v>402</v>
      </c>
      <c r="I101" s="103">
        <v>2000</v>
      </c>
      <c r="J101" s="103">
        <v>2000</v>
      </c>
      <c r="K101" s="260"/>
      <c r="L101" s="260"/>
      <c r="M101" s="95">
        <v>2000</v>
      </c>
      <c r="N101" s="260"/>
      <c r="O101" s="260"/>
      <c r="P101" s="260"/>
      <c r="Q101" s="260"/>
      <c r="R101" s="260"/>
      <c r="S101" s="260"/>
      <c r="T101" s="260"/>
      <c r="U101" s="260"/>
      <c r="V101" s="260"/>
      <c r="W101" s="260"/>
      <c r="X101" s="260"/>
    </row>
    <row r="102" ht="20" customHeight="1" spans="1:24">
      <c r="A102" s="261" t="s">
        <v>70</v>
      </c>
      <c r="B102" s="261" t="s">
        <v>70</v>
      </c>
      <c r="C102" s="261" t="s">
        <v>397</v>
      </c>
      <c r="D102" s="261" t="s">
        <v>398</v>
      </c>
      <c r="E102" s="261" t="s">
        <v>123</v>
      </c>
      <c r="F102" s="72" t="s">
        <v>115</v>
      </c>
      <c r="G102" s="261" t="s">
        <v>401</v>
      </c>
      <c r="H102" s="261" t="s">
        <v>402</v>
      </c>
      <c r="I102" s="103">
        <v>6000</v>
      </c>
      <c r="J102" s="103">
        <v>6000</v>
      </c>
      <c r="K102" s="260"/>
      <c r="L102" s="260"/>
      <c r="M102" s="95">
        <v>6000</v>
      </c>
      <c r="N102" s="260"/>
      <c r="O102" s="260"/>
      <c r="P102" s="260"/>
      <c r="Q102" s="260"/>
      <c r="R102" s="260"/>
      <c r="S102" s="260"/>
      <c r="T102" s="260"/>
      <c r="U102" s="260"/>
      <c r="V102" s="260"/>
      <c r="W102" s="260"/>
      <c r="X102" s="260"/>
    </row>
    <row r="103" ht="20" customHeight="1" spans="1:24">
      <c r="A103" s="261" t="s">
        <v>70</v>
      </c>
      <c r="B103" s="261" t="s">
        <v>70</v>
      </c>
      <c r="C103" s="261" t="s">
        <v>397</v>
      </c>
      <c r="D103" s="261" t="s">
        <v>398</v>
      </c>
      <c r="E103" s="261" t="s">
        <v>154</v>
      </c>
      <c r="F103" s="72" t="s">
        <v>155</v>
      </c>
      <c r="G103" s="261" t="s">
        <v>401</v>
      </c>
      <c r="H103" s="261" t="s">
        <v>402</v>
      </c>
      <c r="I103" s="103">
        <v>6000</v>
      </c>
      <c r="J103" s="103">
        <v>6000</v>
      </c>
      <c r="K103" s="260"/>
      <c r="L103" s="260"/>
      <c r="M103" s="95">
        <v>6000</v>
      </c>
      <c r="N103" s="260"/>
      <c r="O103" s="260"/>
      <c r="P103" s="260"/>
      <c r="Q103" s="260"/>
      <c r="R103" s="260"/>
      <c r="S103" s="260"/>
      <c r="T103" s="260"/>
      <c r="U103" s="260"/>
      <c r="V103" s="260"/>
      <c r="W103" s="260"/>
      <c r="X103" s="260"/>
    </row>
    <row r="104" ht="20" customHeight="1" spans="1:24">
      <c r="A104" s="261" t="s">
        <v>70</v>
      </c>
      <c r="B104" s="261" t="s">
        <v>70</v>
      </c>
      <c r="C104" s="261" t="s">
        <v>397</v>
      </c>
      <c r="D104" s="261" t="s">
        <v>398</v>
      </c>
      <c r="E104" s="261" t="s">
        <v>164</v>
      </c>
      <c r="F104" s="72" t="s">
        <v>115</v>
      </c>
      <c r="G104" s="261" t="s">
        <v>401</v>
      </c>
      <c r="H104" s="261" t="s">
        <v>402</v>
      </c>
      <c r="I104" s="103">
        <v>8000</v>
      </c>
      <c r="J104" s="103">
        <v>8000</v>
      </c>
      <c r="K104" s="260"/>
      <c r="L104" s="260"/>
      <c r="M104" s="95">
        <v>8000</v>
      </c>
      <c r="N104" s="260"/>
      <c r="O104" s="260"/>
      <c r="P104" s="260"/>
      <c r="Q104" s="260"/>
      <c r="R104" s="260"/>
      <c r="S104" s="260"/>
      <c r="T104" s="260"/>
      <c r="U104" s="260"/>
      <c r="V104" s="260"/>
      <c r="W104" s="260"/>
      <c r="X104" s="260"/>
    </row>
    <row r="105" ht="20" customHeight="1" spans="1:24">
      <c r="A105" s="261" t="s">
        <v>70</v>
      </c>
      <c r="B105" s="261" t="s">
        <v>70</v>
      </c>
      <c r="C105" s="261" t="s">
        <v>397</v>
      </c>
      <c r="D105" s="261" t="s">
        <v>398</v>
      </c>
      <c r="E105" s="261" t="s">
        <v>235</v>
      </c>
      <c r="F105" s="72" t="s">
        <v>234</v>
      </c>
      <c r="G105" s="261" t="s">
        <v>401</v>
      </c>
      <c r="H105" s="261" t="s">
        <v>402</v>
      </c>
      <c r="I105" s="103">
        <v>2000</v>
      </c>
      <c r="J105" s="103">
        <v>2000</v>
      </c>
      <c r="K105" s="260"/>
      <c r="L105" s="260"/>
      <c r="M105" s="95">
        <v>2000</v>
      </c>
      <c r="N105" s="260"/>
      <c r="O105" s="260"/>
      <c r="P105" s="260"/>
      <c r="Q105" s="260"/>
      <c r="R105" s="260"/>
      <c r="S105" s="260"/>
      <c r="T105" s="260"/>
      <c r="U105" s="260"/>
      <c r="V105" s="260"/>
      <c r="W105" s="260"/>
      <c r="X105" s="260"/>
    </row>
    <row r="106" ht="20" customHeight="1" spans="1:24">
      <c r="A106" s="261" t="s">
        <v>70</v>
      </c>
      <c r="B106" s="261" t="s">
        <v>70</v>
      </c>
      <c r="C106" s="261" t="s">
        <v>397</v>
      </c>
      <c r="D106" s="261" t="s">
        <v>398</v>
      </c>
      <c r="E106" s="261" t="s">
        <v>244</v>
      </c>
      <c r="F106" s="72" t="s">
        <v>115</v>
      </c>
      <c r="G106" s="261" t="s">
        <v>401</v>
      </c>
      <c r="H106" s="261" t="s">
        <v>402</v>
      </c>
      <c r="I106" s="103">
        <v>36000</v>
      </c>
      <c r="J106" s="103">
        <v>36000</v>
      </c>
      <c r="K106" s="260"/>
      <c r="L106" s="260"/>
      <c r="M106" s="95">
        <v>36000</v>
      </c>
      <c r="N106" s="260"/>
      <c r="O106" s="260"/>
      <c r="P106" s="260"/>
      <c r="Q106" s="260"/>
      <c r="R106" s="260"/>
      <c r="S106" s="260"/>
      <c r="T106" s="260"/>
      <c r="U106" s="260"/>
      <c r="V106" s="260"/>
      <c r="W106" s="260"/>
      <c r="X106" s="260"/>
    </row>
    <row r="107" ht="20" customHeight="1" spans="1:24">
      <c r="A107" s="261" t="s">
        <v>70</v>
      </c>
      <c r="B107" s="261" t="s">
        <v>70</v>
      </c>
      <c r="C107" s="261" t="s">
        <v>397</v>
      </c>
      <c r="D107" s="261" t="s">
        <v>398</v>
      </c>
      <c r="E107" s="261" t="s">
        <v>110</v>
      </c>
      <c r="F107" s="72" t="s">
        <v>111</v>
      </c>
      <c r="G107" s="261" t="s">
        <v>403</v>
      </c>
      <c r="H107" s="261" t="s">
        <v>404</v>
      </c>
      <c r="I107" s="103">
        <v>81200</v>
      </c>
      <c r="J107" s="103">
        <v>81200</v>
      </c>
      <c r="K107" s="260"/>
      <c r="L107" s="260"/>
      <c r="M107" s="95">
        <v>81200</v>
      </c>
      <c r="N107" s="260"/>
      <c r="O107" s="260"/>
      <c r="P107" s="260"/>
      <c r="Q107" s="260"/>
      <c r="R107" s="260"/>
      <c r="S107" s="260"/>
      <c r="T107" s="260"/>
      <c r="U107" s="260"/>
      <c r="V107" s="260"/>
      <c r="W107" s="260"/>
      <c r="X107" s="260"/>
    </row>
    <row r="108" ht="20" customHeight="1" spans="1:24">
      <c r="A108" s="261" t="s">
        <v>70</v>
      </c>
      <c r="B108" s="261" t="s">
        <v>70</v>
      </c>
      <c r="C108" s="261" t="s">
        <v>397</v>
      </c>
      <c r="D108" s="261" t="s">
        <v>398</v>
      </c>
      <c r="E108" s="261" t="s">
        <v>114</v>
      </c>
      <c r="F108" s="72" t="s">
        <v>115</v>
      </c>
      <c r="G108" s="261" t="s">
        <v>403</v>
      </c>
      <c r="H108" s="261" t="s">
        <v>404</v>
      </c>
      <c r="I108" s="103">
        <v>5600</v>
      </c>
      <c r="J108" s="103">
        <v>5600</v>
      </c>
      <c r="K108" s="260"/>
      <c r="L108" s="260"/>
      <c r="M108" s="95">
        <v>5600</v>
      </c>
      <c r="N108" s="260"/>
      <c r="O108" s="260"/>
      <c r="P108" s="260"/>
      <c r="Q108" s="260"/>
      <c r="R108" s="260"/>
      <c r="S108" s="260"/>
      <c r="T108" s="260"/>
      <c r="U108" s="260"/>
      <c r="V108" s="260"/>
      <c r="W108" s="260"/>
      <c r="X108" s="260"/>
    </row>
    <row r="109" ht="20" customHeight="1" spans="1:24">
      <c r="A109" s="261" t="s">
        <v>70</v>
      </c>
      <c r="B109" s="261" t="s">
        <v>70</v>
      </c>
      <c r="C109" s="261" t="s">
        <v>397</v>
      </c>
      <c r="D109" s="261" t="s">
        <v>398</v>
      </c>
      <c r="E109" s="261" t="s">
        <v>120</v>
      </c>
      <c r="F109" s="72" t="s">
        <v>115</v>
      </c>
      <c r="G109" s="261" t="s">
        <v>403</v>
      </c>
      <c r="H109" s="261" t="s">
        <v>404</v>
      </c>
      <c r="I109" s="103">
        <v>2800</v>
      </c>
      <c r="J109" s="103">
        <v>2800</v>
      </c>
      <c r="K109" s="260"/>
      <c r="L109" s="260"/>
      <c r="M109" s="95">
        <v>2800</v>
      </c>
      <c r="N109" s="260"/>
      <c r="O109" s="260"/>
      <c r="P109" s="260"/>
      <c r="Q109" s="260"/>
      <c r="R109" s="260"/>
      <c r="S109" s="260"/>
      <c r="T109" s="260"/>
      <c r="U109" s="260"/>
      <c r="V109" s="260"/>
      <c r="W109" s="260"/>
      <c r="X109" s="260"/>
    </row>
    <row r="110" ht="20" customHeight="1" spans="1:24">
      <c r="A110" s="261" t="s">
        <v>70</v>
      </c>
      <c r="B110" s="261" t="s">
        <v>70</v>
      </c>
      <c r="C110" s="261" t="s">
        <v>397</v>
      </c>
      <c r="D110" s="261" t="s">
        <v>398</v>
      </c>
      <c r="E110" s="261" t="s">
        <v>123</v>
      </c>
      <c r="F110" s="72" t="s">
        <v>115</v>
      </c>
      <c r="G110" s="261" t="s">
        <v>403</v>
      </c>
      <c r="H110" s="261" t="s">
        <v>404</v>
      </c>
      <c r="I110" s="103">
        <v>8400</v>
      </c>
      <c r="J110" s="103">
        <v>8400</v>
      </c>
      <c r="K110" s="260"/>
      <c r="L110" s="260"/>
      <c r="M110" s="95">
        <v>8400</v>
      </c>
      <c r="N110" s="260"/>
      <c r="O110" s="260"/>
      <c r="P110" s="260"/>
      <c r="Q110" s="260"/>
      <c r="R110" s="260"/>
      <c r="S110" s="260"/>
      <c r="T110" s="260"/>
      <c r="U110" s="260"/>
      <c r="V110" s="260"/>
      <c r="W110" s="260"/>
      <c r="X110" s="260"/>
    </row>
    <row r="111" ht="20" customHeight="1" spans="1:24">
      <c r="A111" s="261" t="s">
        <v>70</v>
      </c>
      <c r="B111" s="261" t="s">
        <v>70</v>
      </c>
      <c r="C111" s="261" t="s">
        <v>397</v>
      </c>
      <c r="D111" s="261" t="s">
        <v>398</v>
      </c>
      <c r="E111" s="261" t="s">
        <v>154</v>
      </c>
      <c r="F111" s="72" t="s">
        <v>155</v>
      </c>
      <c r="G111" s="261" t="s">
        <v>403</v>
      </c>
      <c r="H111" s="261" t="s">
        <v>404</v>
      </c>
      <c r="I111" s="103">
        <v>8400</v>
      </c>
      <c r="J111" s="103">
        <v>8400</v>
      </c>
      <c r="K111" s="260"/>
      <c r="L111" s="260"/>
      <c r="M111" s="95">
        <v>8400</v>
      </c>
      <c r="N111" s="260"/>
      <c r="O111" s="260"/>
      <c r="P111" s="260"/>
      <c r="Q111" s="260"/>
      <c r="R111" s="260"/>
      <c r="S111" s="260"/>
      <c r="T111" s="260"/>
      <c r="U111" s="260"/>
      <c r="V111" s="260"/>
      <c r="W111" s="260"/>
      <c r="X111" s="260"/>
    </row>
    <row r="112" ht="20" customHeight="1" spans="1:24">
      <c r="A112" s="261" t="s">
        <v>70</v>
      </c>
      <c r="B112" s="261" t="s">
        <v>70</v>
      </c>
      <c r="C112" s="261" t="s">
        <v>397</v>
      </c>
      <c r="D112" s="261" t="s">
        <v>398</v>
      </c>
      <c r="E112" s="261" t="s">
        <v>164</v>
      </c>
      <c r="F112" s="72" t="s">
        <v>115</v>
      </c>
      <c r="G112" s="261" t="s">
        <v>403</v>
      </c>
      <c r="H112" s="261" t="s">
        <v>404</v>
      </c>
      <c r="I112" s="103">
        <v>11200</v>
      </c>
      <c r="J112" s="103">
        <v>11200</v>
      </c>
      <c r="K112" s="260"/>
      <c r="L112" s="260"/>
      <c r="M112" s="95">
        <v>11200</v>
      </c>
      <c r="N112" s="260"/>
      <c r="O112" s="260"/>
      <c r="P112" s="260"/>
      <c r="Q112" s="260"/>
      <c r="R112" s="260"/>
      <c r="S112" s="260"/>
      <c r="T112" s="260"/>
      <c r="U112" s="260"/>
      <c r="V112" s="260"/>
      <c r="W112" s="260"/>
      <c r="X112" s="260"/>
    </row>
    <row r="113" ht="20" customHeight="1" spans="1:24">
      <c r="A113" s="261" t="s">
        <v>70</v>
      </c>
      <c r="B113" s="261" t="s">
        <v>70</v>
      </c>
      <c r="C113" s="261" t="s">
        <v>397</v>
      </c>
      <c r="D113" s="261" t="s">
        <v>398</v>
      </c>
      <c r="E113" s="261" t="s">
        <v>171</v>
      </c>
      <c r="F113" s="72" t="s">
        <v>172</v>
      </c>
      <c r="G113" s="261" t="s">
        <v>403</v>
      </c>
      <c r="H113" s="261" t="s">
        <v>404</v>
      </c>
      <c r="I113" s="103">
        <v>8100</v>
      </c>
      <c r="J113" s="103">
        <v>8100</v>
      </c>
      <c r="K113" s="260"/>
      <c r="L113" s="260"/>
      <c r="M113" s="95">
        <v>8100</v>
      </c>
      <c r="N113" s="260"/>
      <c r="O113" s="260"/>
      <c r="P113" s="260"/>
      <c r="Q113" s="260"/>
      <c r="R113" s="260"/>
      <c r="S113" s="260"/>
      <c r="T113" s="260"/>
      <c r="U113" s="260"/>
      <c r="V113" s="260"/>
      <c r="W113" s="260"/>
      <c r="X113" s="260"/>
    </row>
    <row r="114" ht="20" customHeight="1" spans="1:24">
      <c r="A114" s="261" t="s">
        <v>70</v>
      </c>
      <c r="B114" s="261" t="s">
        <v>70</v>
      </c>
      <c r="C114" s="261" t="s">
        <v>397</v>
      </c>
      <c r="D114" s="261" t="s">
        <v>398</v>
      </c>
      <c r="E114" s="261" t="s">
        <v>173</v>
      </c>
      <c r="F114" s="72" t="s">
        <v>174</v>
      </c>
      <c r="G114" s="261" t="s">
        <v>403</v>
      </c>
      <c r="H114" s="261" t="s">
        <v>404</v>
      </c>
      <c r="I114" s="103">
        <v>17100</v>
      </c>
      <c r="J114" s="103">
        <v>17100</v>
      </c>
      <c r="K114" s="260"/>
      <c r="L114" s="260"/>
      <c r="M114" s="95">
        <v>17100</v>
      </c>
      <c r="N114" s="260"/>
      <c r="O114" s="260"/>
      <c r="P114" s="260"/>
      <c r="Q114" s="260"/>
      <c r="R114" s="260"/>
      <c r="S114" s="260"/>
      <c r="T114" s="260"/>
      <c r="U114" s="260"/>
      <c r="V114" s="260"/>
      <c r="W114" s="260"/>
      <c r="X114" s="260"/>
    </row>
    <row r="115" ht="20" customHeight="1" spans="1:24">
      <c r="A115" s="261" t="s">
        <v>70</v>
      </c>
      <c r="B115" s="261" t="s">
        <v>70</v>
      </c>
      <c r="C115" s="261" t="s">
        <v>397</v>
      </c>
      <c r="D115" s="261" t="s">
        <v>398</v>
      </c>
      <c r="E115" s="261" t="s">
        <v>235</v>
      </c>
      <c r="F115" s="72" t="s">
        <v>234</v>
      </c>
      <c r="G115" s="261" t="s">
        <v>403</v>
      </c>
      <c r="H115" s="261" t="s">
        <v>404</v>
      </c>
      <c r="I115" s="103">
        <v>2800</v>
      </c>
      <c r="J115" s="103">
        <v>2800</v>
      </c>
      <c r="K115" s="260"/>
      <c r="L115" s="260"/>
      <c r="M115" s="95">
        <v>2800</v>
      </c>
      <c r="N115" s="260"/>
      <c r="O115" s="260"/>
      <c r="P115" s="260"/>
      <c r="Q115" s="260"/>
      <c r="R115" s="260"/>
      <c r="S115" s="260"/>
      <c r="T115" s="260"/>
      <c r="U115" s="260"/>
      <c r="V115" s="260"/>
      <c r="W115" s="260"/>
      <c r="X115" s="260"/>
    </row>
    <row r="116" ht="20" customHeight="1" spans="1:24">
      <c r="A116" s="261" t="s">
        <v>70</v>
      </c>
      <c r="B116" s="261" t="s">
        <v>70</v>
      </c>
      <c r="C116" s="261" t="s">
        <v>397</v>
      </c>
      <c r="D116" s="261" t="s">
        <v>398</v>
      </c>
      <c r="E116" s="261" t="s">
        <v>244</v>
      </c>
      <c r="F116" s="72" t="s">
        <v>115</v>
      </c>
      <c r="G116" s="261" t="s">
        <v>403</v>
      </c>
      <c r="H116" s="261" t="s">
        <v>404</v>
      </c>
      <c r="I116" s="103">
        <v>50400</v>
      </c>
      <c r="J116" s="103">
        <v>50400</v>
      </c>
      <c r="K116" s="260"/>
      <c r="L116" s="260"/>
      <c r="M116" s="95">
        <v>50400</v>
      </c>
      <c r="N116" s="260"/>
      <c r="O116" s="260"/>
      <c r="P116" s="260"/>
      <c r="Q116" s="260"/>
      <c r="R116" s="260"/>
      <c r="S116" s="260"/>
      <c r="T116" s="260"/>
      <c r="U116" s="260"/>
      <c r="V116" s="260"/>
      <c r="W116" s="260"/>
      <c r="X116" s="260"/>
    </row>
    <row r="117" ht="20" customHeight="1" spans="1:24">
      <c r="A117" s="261" t="s">
        <v>70</v>
      </c>
      <c r="B117" s="261" t="s">
        <v>70</v>
      </c>
      <c r="C117" s="261" t="s">
        <v>405</v>
      </c>
      <c r="D117" s="261" t="s">
        <v>406</v>
      </c>
      <c r="E117" s="261" t="s">
        <v>171</v>
      </c>
      <c r="F117" s="72" t="s">
        <v>172</v>
      </c>
      <c r="G117" s="261" t="s">
        <v>382</v>
      </c>
      <c r="H117" s="261" t="s">
        <v>383</v>
      </c>
      <c r="I117" s="103">
        <v>129600</v>
      </c>
      <c r="J117" s="103">
        <v>129600</v>
      </c>
      <c r="K117" s="260"/>
      <c r="L117" s="260"/>
      <c r="M117" s="95">
        <v>129600</v>
      </c>
      <c r="N117" s="260"/>
      <c r="O117" s="260"/>
      <c r="P117" s="260"/>
      <c r="Q117" s="260"/>
      <c r="R117" s="260"/>
      <c r="S117" s="260"/>
      <c r="T117" s="260"/>
      <c r="U117" s="260"/>
      <c r="V117" s="260"/>
      <c r="W117" s="260"/>
      <c r="X117" s="260"/>
    </row>
    <row r="118" ht="20" customHeight="1" spans="1:24">
      <c r="A118" s="261" t="s">
        <v>70</v>
      </c>
      <c r="B118" s="261" t="s">
        <v>70</v>
      </c>
      <c r="C118" s="261" t="s">
        <v>405</v>
      </c>
      <c r="D118" s="261" t="s">
        <v>406</v>
      </c>
      <c r="E118" s="261" t="s">
        <v>173</v>
      </c>
      <c r="F118" s="72" t="s">
        <v>174</v>
      </c>
      <c r="G118" s="261" t="s">
        <v>382</v>
      </c>
      <c r="H118" s="261" t="s">
        <v>383</v>
      </c>
      <c r="I118" s="103">
        <v>273600</v>
      </c>
      <c r="J118" s="103">
        <v>273600</v>
      </c>
      <c r="K118" s="260"/>
      <c r="L118" s="260"/>
      <c r="M118" s="95">
        <v>273600</v>
      </c>
      <c r="N118" s="260"/>
      <c r="O118" s="260"/>
      <c r="P118" s="260"/>
      <c r="Q118" s="260"/>
      <c r="R118" s="260"/>
      <c r="S118" s="260"/>
      <c r="T118" s="260"/>
      <c r="U118" s="260"/>
      <c r="V118" s="260"/>
      <c r="W118" s="260"/>
      <c r="X118" s="260"/>
    </row>
    <row r="119" ht="20" customHeight="1" spans="1:24">
      <c r="A119" s="261" t="s">
        <v>70</v>
      </c>
      <c r="B119" s="261" t="s">
        <v>70</v>
      </c>
      <c r="C119" s="261" t="s">
        <v>407</v>
      </c>
      <c r="D119" s="261" t="s">
        <v>408</v>
      </c>
      <c r="E119" s="261" t="s">
        <v>110</v>
      </c>
      <c r="F119" s="72" t="s">
        <v>111</v>
      </c>
      <c r="G119" s="261" t="s">
        <v>382</v>
      </c>
      <c r="H119" s="261" t="s">
        <v>383</v>
      </c>
      <c r="I119" s="103">
        <v>2304000</v>
      </c>
      <c r="J119" s="103">
        <v>2304000</v>
      </c>
      <c r="K119" s="260"/>
      <c r="L119" s="260"/>
      <c r="M119" s="95">
        <v>2304000</v>
      </c>
      <c r="N119" s="260"/>
      <c r="O119" s="260"/>
      <c r="P119" s="260"/>
      <c r="Q119" s="260"/>
      <c r="R119" s="260"/>
      <c r="S119" s="260"/>
      <c r="T119" s="260"/>
      <c r="U119" s="260"/>
      <c r="V119" s="260"/>
      <c r="W119" s="260"/>
      <c r="X119" s="260"/>
    </row>
    <row r="120" ht="20" customHeight="1" spans="1:24">
      <c r="A120" s="261" t="s">
        <v>70</v>
      </c>
      <c r="B120" s="261" t="s">
        <v>70</v>
      </c>
      <c r="C120" s="261" t="s">
        <v>407</v>
      </c>
      <c r="D120" s="261" t="s">
        <v>408</v>
      </c>
      <c r="E120" s="261" t="s">
        <v>110</v>
      </c>
      <c r="F120" s="72" t="s">
        <v>111</v>
      </c>
      <c r="G120" s="261" t="s">
        <v>382</v>
      </c>
      <c r="H120" s="261" t="s">
        <v>383</v>
      </c>
      <c r="I120" s="103">
        <v>720000</v>
      </c>
      <c r="J120" s="103">
        <v>720000</v>
      </c>
      <c r="K120" s="260"/>
      <c r="L120" s="260"/>
      <c r="M120" s="95">
        <v>720000</v>
      </c>
      <c r="N120" s="260"/>
      <c r="O120" s="260"/>
      <c r="P120" s="260"/>
      <c r="Q120" s="260"/>
      <c r="R120" s="260"/>
      <c r="S120" s="260"/>
      <c r="T120" s="260"/>
      <c r="U120" s="260"/>
      <c r="V120" s="260"/>
      <c r="W120" s="260"/>
      <c r="X120" s="260"/>
    </row>
    <row r="121" ht="20" customHeight="1" spans="1:24">
      <c r="A121" s="261" t="s">
        <v>70</v>
      </c>
      <c r="B121" s="261" t="s">
        <v>70</v>
      </c>
      <c r="C121" s="261" t="s">
        <v>407</v>
      </c>
      <c r="D121" s="261" t="s">
        <v>408</v>
      </c>
      <c r="E121" s="261" t="s">
        <v>110</v>
      </c>
      <c r="F121" s="72" t="s">
        <v>111</v>
      </c>
      <c r="G121" s="261" t="s">
        <v>382</v>
      </c>
      <c r="H121" s="261" t="s">
        <v>383</v>
      </c>
      <c r="I121" s="103">
        <v>2160000</v>
      </c>
      <c r="J121" s="103">
        <v>2160000</v>
      </c>
      <c r="K121" s="260"/>
      <c r="L121" s="260"/>
      <c r="M121" s="95">
        <v>2160000</v>
      </c>
      <c r="N121" s="260"/>
      <c r="O121" s="260"/>
      <c r="P121" s="260"/>
      <c r="Q121" s="260"/>
      <c r="R121" s="260"/>
      <c r="S121" s="260"/>
      <c r="T121" s="260"/>
      <c r="U121" s="260"/>
      <c r="V121" s="260"/>
      <c r="W121" s="260"/>
      <c r="X121" s="260"/>
    </row>
    <row r="122" ht="20" customHeight="1" spans="1:24">
      <c r="A122" s="261" t="s">
        <v>70</v>
      </c>
      <c r="B122" s="261" t="s">
        <v>70</v>
      </c>
      <c r="C122" s="261" t="s">
        <v>407</v>
      </c>
      <c r="D122" s="261" t="s">
        <v>408</v>
      </c>
      <c r="E122" s="261" t="s">
        <v>110</v>
      </c>
      <c r="F122" s="72" t="s">
        <v>111</v>
      </c>
      <c r="G122" s="261" t="s">
        <v>382</v>
      </c>
      <c r="H122" s="261" t="s">
        <v>383</v>
      </c>
      <c r="I122" s="103">
        <v>900000</v>
      </c>
      <c r="J122" s="103">
        <v>900000</v>
      </c>
      <c r="K122" s="260"/>
      <c r="L122" s="260"/>
      <c r="M122" s="95">
        <v>900000</v>
      </c>
      <c r="N122" s="260"/>
      <c r="O122" s="260"/>
      <c r="P122" s="260"/>
      <c r="Q122" s="260"/>
      <c r="R122" s="260"/>
      <c r="S122" s="260"/>
      <c r="T122" s="260"/>
      <c r="U122" s="260"/>
      <c r="V122" s="260"/>
      <c r="W122" s="260"/>
      <c r="X122" s="260"/>
    </row>
    <row r="123" ht="20" customHeight="1" spans="1:24">
      <c r="A123" s="261" t="s">
        <v>70</v>
      </c>
      <c r="B123" s="261" t="s">
        <v>70</v>
      </c>
      <c r="C123" s="261" t="s">
        <v>407</v>
      </c>
      <c r="D123" s="261" t="s">
        <v>408</v>
      </c>
      <c r="E123" s="261" t="s">
        <v>116</v>
      </c>
      <c r="F123" s="72" t="s">
        <v>117</v>
      </c>
      <c r="G123" s="261" t="s">
        <v>382</v>
      </c>
      <c r="H123" s="261" t="s">
        <v>383</v>
      </c>
      <c r="I123" s="103">
        <v>451200</v>
      </c>
      <c r="J123" s="103">
        <v>451200</v>
      </c>
      <c r="K123" s="260"/>
      <c r="L123" s="260"/>
      <c r="M123" s="95">
        <v>451200</v>
      </c>
      <c r="N123" s="260"/>
      <c r="O123" s="260"/>
      <c r="P123" s="260"/>
      <c r="Q123" s="260"/>
      <c r="R123" s="260"/>
      <c r="S123" s="260"/>
      <c r="T123" s="260"/>
      <c r="U123" s="260"/>
      <c r="V123" s="260"/>
      <c r="W123" s="260"/>
      <c r="X123" s="260"/>
    </row>
    <row r="124" ht="20" customHeight="1" spans="1:24">
      <c r="A124" s="261" t="s">
        <v>70</v>
      </c>
      <c r="B124" s="261" t="s">
        <v>70</v>
      </c>
      <c r="C124" s="261" t="s">
        <v>407</v>
      </c>
      <c r="D124" s="261" t="s">
        <v>408</v>
      </c>
      <c r="E124" s="261" t="s">
        <v>116</v>
      </c>
      <c r="F124" s="72" t="s">
        <v>117</v>
      </c>
      <c r="G124" s="261" t="s">
        <v>382</v>
      </c>
      <c r="H124" s="261" t="s">
        <v>383</v>
      </c>
      <c r="I124" s="103">
        <v>345600</v>
      </c>
      <c r="J124" s="103">
        <v>345600</v>
      </c>
      <c r="K124" s="260"/>
      <c r="L124" s="260"/>
      <c r="M124" s="95">
        <v>345600</v>
      </c>
      <c r="N124" s="260"/>
      <c r="O124" s="260"/>
      <c r="P124" s="260"/>
      <c r="Q124" s="260"/>
      <c r="R124" s="260"/>
      <c r="S124" s="260"/>
      <c r="T124" s="260"/>
      <c r="U124" s="260"/>
      <c r="V124" s="260"/>
      <c r="W124" s="260"/>
      <c r="X124" s="260"/>
    </row>
    <row r="125" ht="20" customHeight="1" spans="1:24">
      <c r="A125" s="261" t="s">
        <v>70</v>
      </c>
      <c r="B125" s="261" t="s">
        <v>70</v>
      </c>
      <c r="C125" s="261" t="s">
        <v>407</v>
      </c>
      <c r="D125" s="261" t="s">
        <v>408</v>
      </c>
      <c r="E125" s="261" t="s">
        <v>116</v>
      </c>
      <c r="F125" s="72" t="s">
        <v>117</v>
      </c>
      <c r="G125" s="261" t="s">
        <v>382</v>
      </c>
      <c r="H125" s="261" t="s">
        <v>383</v>
      </c>
      <c r="I125" s="103">
        <v>432000</v>
      </c>
      <c r="J125" s="103">
        <v>432000</v>
      </c>
      <c r="K125" s="260"/>
      <c r="L125" s="260"/>
      <c r="M125" s="95">
        <v>432000</v>
      </c>
      <c r="N125" s="260"/>
      <c r="O125" s="260"/>
      <c r="P125" s="260"/>
      <c r="Q125" s="260"/>
      <c r="R125" s="260"/>
      <c r="S125" s="260"/>
      <c r="T125" s="260"/>
      <c r="U125" s="260"/>
      <c r="V125" s="260"/>
      <c r="W125" s="260"/>
      <c r="X125" s="260"/>
    </row>
    <row r="126" ht="20" customHeight="1" spans="1:24">
      <c r="A126" s="261" t="s">
        <v>70</v>
      </c>
      <c r="B126" s="261" t="s">
        <v>70</v>
      </c>
      <c r="C126" s="261" t="s">
        <v>409</v>
      </c>
      <c r="D126" s="261" t="s">
        <v>410</v>
      </c>
      <c r="E126" s="261" t="s">
        <v>110</v>
      </c>
      <c r="F126" s="72" t="s">
        <v>111</v>
      </c>
      <c r="G126" s="261" t="s">
        <v>360</v>
      </c>
      <c r="H126" s="261" t="s">
        <v>361</v>
      </c>
      <c r="I126" s="103">
        <v>290000</v>
      </c>
      <c r="J126" s="103">
        <v>290000</v>
      </c>
      <c r="K126" s="260"/>
      <c r="L126" s="260"/>
      <c r="M126" s="95">
        <v>290000</v>
      </c>
      <c r="N126" s="260"/>
      <c r="O126" s="260"/>
      <c r="P126" s="260"/>
      <c r="Q126" s="260"/>
      <c r="R126" s="260"/>
      <c r="S126" s="260"/>
      <c r="T126" s="260"/>
      <c r="U126" s="260"/>
      <c r="V126" s="260"/>
      <c r="W126" s="260"/>
      <c r="X126" s="260"/>
    </row>
    <row r="127" ht="20" customHeight="1" spans="1:24">
      <c r="A127" s="261" t="s">
        <v>70</v>
      </c>
      <c r="B127" s="261" t="s">
        <v>70</v>
      </c>
      <c r="C127" s="261" t="s">
        <v>409</v>
      </c>
      <c r="D127" s="261" t="s">
        <v>410</v>
      </c>
      <c r="E127" s="261" t="s">
        <v>110</v>
      </c>
      <c r="F127" s="72" t="s">
        <v>111</v>
      </c>
      <c r="G127" s="261" t="s">
        <v>360</v>
      </c>
      <c r="H127" s="261" t="s">
        <v>361</v>
      </c>
      <c r="I127" s="103">
        <v>428400</v>
      </c>
      <c r="J127" s="103">
        <v>428400</v>
      </c>
      <c r="K127" s="260"/>
      <c r="L127" s="260"/>
      <c r="M127" s="95">
        <v>428400</v>
      </c>
      <c r="N127" s="260"/>
      <c r="O127" s="260"/>
      <c r="P127" s="260"/>
      <c r="Q127" s="260"/>
      <c r="R127" s="260"/>
      <c r="S127" s="260"/>
      <c r="T127" s="260"/>
      <c r="U127" s="260"/>
      <c r="V127" s="260"/>
      <c r="W127" s="260"/>
      <c r="X127" s="260"/>
    </row>
    <row r="128" ht="20" customHeight="1" spans="1:24">
      <c r="A128" s="261" t="s">
        <v>70</v>
      </c>
      <c r="B128" s="261" t="s">
        <v>70</v>
      </c>
      <c r="C128" s="261" t="s">
        <v>411</v>
      </c>
      <c r="D128" s="261" t="s">
        <v>412</v>
      </c>
      <c r="E128" s="261" t="s">
        <v>114</v>
      </c>
      <c r="F128" s="72" t="s">
        <v>115</v>
      </c>
      <c r="G128" s="261" t="s">
        <v>360</v>
      </c>
      <c r="H128" s="261" t="s">
        <v>361</v>
      </c>
      <c r="I128" s="103">
        <v>18000</v>
      </c>
      <c r="J128" s="103">
        <v>18000</v>
      </c>
      <c r="K128" s="260"/>
      <c r="L128" s="260"/>
      <c r="M128" s="95">
        <v>18000</v>
      </c>
      <c r="N128" s="260"/>
      <c r="O128" s="260"/>
      <c r="P128" s="260"/>
      <c r="Q128" s="260"/>
      <c r="R128" s="260"/>
      <c r="S128" s="260"/>
      <c r="T128" s="260"/>
      <c r="U128" s="260"/>
      <c r="V128" s="260"/>
      <c r="W128" s="260"/>
      <c r="X128" s="260"/>
    </row>
    <row r="129" ht="20" customHeight="1" spans="1:24">
      <c r="A129" s="261" t="s">
        <v>70</v>
      </c>
      <c r="B129" s="261" t="s">
        <v>70</v>
      </c>
      <c r="C129" s="261" t="s">
        <v>411</v>
      </c>
      <c r="D129" s="261" t="s">
        <v>412</v>
      </c>
      <c r="E129" s="261" t="s">
        <v>120</v>
      </c>
      <c r="F129" s="72" t="s">
        <v>115</v>
      </c>
      <c r="G129" s="261" t="s">
        <v>360</v>
      </c>
      <c r="H129" s="261" t="s">
        <v>361</v>
      </c>
      <c r="I129" s="103">
        <v>9000</v>
      </c>
      <c r="J129" s="103">
        <v>9000</v>
      </c>
      <c r="K129" s="260"/>
      <c r="L129" s="260"/>
      <c r="M129" s="95">
        <v>9000</v>
      </c>
      <c r="N129" s="260"/>
      <c r="O129" s="260"/>
      <c r="P129" s="260"/>
      <c r="Q129" s="260"/>
      <c r="R129" s="260"/>
      <c r="S129" s="260"/>
      <c r="T129" s="260"/>
      <c r="U129" s="260"/>
      <c r="V129" s="260"/>
      <c r="W129" s="260"/>
      <c r="X129" s="260"/>
    </row>
    <row r="130" ht="20" customHeight="1" spans="1:24">
      <c r="A130" s="261" t="s">
        <v>70</v>
      </c>
      <c r="B130" s="261" t="s">
        <v>70</v>
      </c>
      <c r="C130" s="261" t="s">
        <v>411</v>
      </c>
      <c r="D130" s="261" t="s">
        <v>412</v>
      </c>
      <c r="E130" s="261" t="s">
        <v>123</v>
      </c>
      <c r="F130" s="72" t="s">
        <v>115</v>
      </c>
      <c r="G130" s="261" t="s">
        <v>360</v>
      </c>
      <c r="H130" s="261" t="s">
        <v>361</v>
      </c>
      <c r="I130" s="103">
        <v>27000</v>
      </c>
      <c r="J130" s="103">
        <v>27000</v>
      </c>
      <c r="K130" s="260"/>
      <c r="L130" s="260"/>
      <c r="M130" s="95">
        <v>27000</v>
      </c>
      <c r="N130" s="260"/>
      <c r="O130" s="260"/>
      <c r="P130" s="260"/>
      <c r="Q130" s="260"/>
      <c r="R130" s="260"/>
      <c r="S130" s="260"/>
      <c r="T130" s="260"/>
      <c r="U130" s="260"/>
      <c r="V130" s="260"/>
      <c r="W130" s="260"/>
      <c r="X130" s="260"/>
    </row>
    <row r="131" ht="20" customHeight="1" spans="1:24">
      <c r="A131" s="261" t="s">
        <v>70</v>
      </c>
      <c r="B131" s="261" t="s">
        <v>70</v>
      </c>
      <c r="C131" s="261" t="s">
        <v>411</v>
      </c>
      <c r="D131" s="261" t="s">
        <v>412</v>
      </c>
      <c r="E131" s="261" t="s">
        <v>154</v>
      </c>
      <c r="F131" s="72" t="s">
        <v>155</v>
      </c>
      <c r="G131" s="261" t="s">
        <v>360</v>
      </c>
      <c r="H131" s="261" t="s">
        <v>361</v>
      </c>
      <c r="I131" s="103">
        <v>27000</v>
      </c>
      <c r="J131" s="103">
        <v>27000</v>
      </c>
      <c r="K131" s="260"/>
      <c r="L131" s="260"/>
      <c r="M131" s="95">
        <v>27000</v>
      </c>
      <c r="N131" s="260"/>
      <c r="O131" s="260"/>
      <c r="P131" s="260"/>
      <c r="Q131" s="260"/>
      <c r="R131" s="260"/>
      <c r="S131" s="260"/>
      <c r="T131" s="260"/>
      <c r="U131" s="260"/>
      <c r="V131" s="260"/>
      <c r="W131" s="260"/>
      <c r="X131" s="260"/>
    </row>
    <row r="132" ht="20" customHeight="1" spans="1:24">
      <c r="A132" s="261" t="s">
        <v>70</v>
      </c>
      <c r="B132" s="261" t="s">
        <v>70</v>
      </c>
      <c r="C132" s="261" t="s">
        <v>411</v>
      </c>
      <c r="D132" s="261" t="s">
        <v>412</v>
      </c>
      <c r="E132" s="261" t="s">
        <v>164</v>
      </c>
      <c r="F132" s="72" t="s">
        <v>115</v>
      </c>
      <c r="G132" s="261" t="s">
        <v>360</v>
      </c>
      <c r="H132" s="261" t="s">
        <v>361</v>
      </c>
      <c r="I132" s="103">
        <v>36000</v>
      </c>
      <c r="J132" s="103">
        <v>36000</v>
      </c>
      <c r="K132" s="260"/>
      <c r="L132" s="260"/>
      <c r="M132" s="95">
        <v>36000</v>
      </c>
      <c r="N132" s="260"/>
      <c r="O132" s="260"/>
      <c r="P132" s="260"/>
      <c r="Q132" s="260"/>
      <c r="R132" s="260"/>
      <c r="S132" s="260"/>
      <c r="T132" s="260"/>
      <c r="U132" s="260"/>
      <c r="V132" s="260"/>
      <c r="W132" s="260"/>
      <c r="X132" s="260"/>
    </row>
    <row r="133" ht="20" customHeight="1" spans="1:24">
      <c r="A133" s="261" t="s">
        <v>70</v>
      </c>
      <c r="B133" s="261" t="s">
        <v>70</v>
      </c>
      <c r="C133" s="261" t="s">
        <v>411</v>
      </c>
      <c r="D133" s="261" t="s">
        <v>412</v>
      </c>
      <c r="E133" s="261" t="s">
        <v>235</v>
      </c>
      <c r="F133" s="72" t="s">
        <v>234</v>
      </c>
      <c r="G133" s="261" t="s">
        <v>360</v>
      </c>
      <c r="H133" s="261" t="s">
        <v>361</v>
      </c>
      <c r="I133" s="103">
        <v>9000</v>
      </c>
      <c r="J133" s="103">
        <v>9000</v>
      </c>
      <c r="K133" s="260"/>
      <c r="L133" s="260"/>
      <c r="M133" s="95">
        <v>9000</v>
      </c>
      <c r="N133" s="260"/>
      <c r="O133" s="260"/>
      <c r="P133" s="260"/>
      <c r="Q133" s="260"/>
      <c r="R133" s="260"/>
      <c r="S133" s="260"/>
      <c r="T133" s="260"/>
      <c r="U133" s="260"/>
      <c r="V133" s="260"/>
      <c r="W133" s="260"/>
      <c r="X133" s="260"/>
    </row>
    <row r="134" ht="20" customHeight="1" spans="1:24">
      <c r="A134" s="261" t="s">
        <v>70</v>
      </c>
      <c r="B134" s="261" t="s">
        <v>70</v>
      </c>
      <c r="C134" s="261" t="s">
        <v>411</v>
      </c>
      <c r="D134" s="261" t="s">
        <v>412</v>
      </c>
      <c r="E134" s="261" t="s">
        <v>244</v>
      </c>
      <c r="F134" s="72" t="s">
        <v>115</v>
      </c>
      <c r="G134" s="261" t="s">
        <v>360</v>
      </c>
      <c r="H134" s="261" t="s">
        <v>361</v>
      </c>
      <c r="I134" s="103">
        <v>162000</v>
      </c>
      <c r="J134" s="103">
        <v>162000</v>
      </c>
      <c r="K134" s="260"/>
      <c r="L134" s="260"/>
      <c r="M134" s="95">
        <v>162000</v>
      </c>
      <c r="N134" s="260"/>
      <c r="O134" s="260"/>
      <c r="P134" s="260"/>
      <c r="Q134" s="260"/>
      <c r="R134" s="260"/>
      <c r="S134" s="260"/>
      <c r="T134" s="260"/>
      <c r="U134" s="260"/>
      <c r="V134" s="260"/>
      <c r="W134" s="260"/>
      <c r="X134" s="260"/>
    </row>
    <row r="135" ht="20" customHeight="1" spans="1:24">
      <c r="A135" s="261" t="s">
        <v>70</v>
      </c>
      <c r="B135" s="261" t="s">
        <v>70</v>
      </c>
      <c r="C135" s="261" t="s">
        <v>411</v>
      </c>
      <c r="D135" s="261" t="s">
        <v>412</v>
      </c>
      <c r="E135" s="261" t="s">
        <v>114</v>
      </c>
      <c r="F135" s="72" t="s">
        <v>115</v>
      </c>
      <c r="G135" s="261" t="s">
        <v>364</v>
      </c>
      <c r="H135" s="261" t="s">
        <v>365</v>
      </c>
      <c r="I135" s="103">
        <v>16800</v>
      </c>
      <c r="J135" s="103">
        <v>16800</v>
      </c>
      <c r="K135" s="260"/>
      <c r="L135" s="260"/>
      <c r="M135" s="95">
        <v>16800</v>
      </c>
      <c r="N135" s="260"/>
      <c r="O135" s="260"/>
      <c r="P135" s="260"/>
      <c r="Q135" s="260"/>
      <c r="R135" s="260"/>
      <c r="S135" s="260"/>
      <c r="T135" s="260"/>
      <c r="U135" s="260"/>
      <c r="V135" s="260"/>
      <c r="W135" s="260"/>
      <c r="X135" s="260"/>
    </row>
    <row r="136" ht="20" customHeight="1" spans="1:24">
      <c r="A136" s="261" t="s">
        <v>70</v>
      </c>
      <c r="B136" s="261" t="s">
        <v>70</v>
      </c>
      <c r="C136" s="261" t="s">
        <v>411</v>
      </c>
      <c r="D136" s="261" t="s">
        <v>412</v>
      </c>
      <c r="E136" s="261" t="s">
        <v>114</v>
      </c>
      <c r="F136" s="72" t="s">
        <v>115</v>
      </c>
      <c r="G136" s="261" t="s">
        <v>364</v>
      </c>
      <c r="H136" s="261" t="s">
        <v>365</v>
      </c>
      <c r="I136" s="103">
        <v>19200</v>
      </c>
      <c r="J136" s="103">
        <v>19200</v>
      </c>
      <c r="K136" s="260"/>
      <c r="L136" s="260"/>
      <c r="M136" s="95">
        <v>19200</v>
      </c>
      <c r="N136" s="260"/>
      <c r="O136" s="260"/>
      <c r="P136" s="260"/>
      <c r="Q136" s="260"/>
      <c r="R136" s="260"/>
      <c r="S136" s="260"/>
      <c r="T136" s="260"/>
      <c r="U136" s="260"/>
      <c r="V136" s="260"/>
      <c r="W136" s="260"/>
      <c r="X136" s="260"/>
    </row>
    <row r="137" ht="20" customHeight="1" spans="1:24">
      <c r="A137" s="261" t="s">
        <v>70</v>
      </c>
      <c r="B137" s="261" t="s">
        <v>70</v>
      </c>
      <c r="C137" s="261" t="s">
        <v>411</v>
      </c>
      <c r="D137" s="261" t="s">
        <v>412</v>
      </c>
      <c r="E137" s="261" t="s">
        <v>120</v>
      </c>
      <c r="F137" s="72" t="s">
        <v>115</v>
      </c>
      <c r="G137" s="261" t="s">
        <v>364</v>
      </c>
      <c r="H137" s="261" t="s">
        <v>365</v>
      </c>
      <c r="I137" s="103">
        <v>8400</v>
      </c>
      <c r="J137" s="103">
        <v>8400</v>
      </c>
      <c r="K137" s="260"/>
      <c r="L137" s="260"/>
      <c r="M137" s="95">
        <v>8400</v>
      </c>
      <c r="N137" s="260"/>
      <c r="O137" s="260"/>
      <c r="P137" s="260"/>
      <c r="Q137" s="260"/>
      <c r="R137" s="260"/>
      <c r="S137" s="260"/>
      <c r="T137" s="260"/>
      <c r="U137" s="260"/>
      <c r="V137" s="260"/>
      <c r="W137" s="260"/>
      <c r="X137" s="260"/>
    </row>
    <row r="138" ht="20" customHeight="1" spans="1:24">
      <c r="A138" s="261" t="s">
        <v>70</v>
      </c>
      <c r="B138" s="261" t="s">
        <v>70</v>
      </c>
      <c r="C138" s="261" t="s">
        <v>411</v>
      </c>
      <c r="D138" s="261" t="s">
        <v>412</v>
      </c>
      <c r="E138" s="261" t="s">
        <v>120</v>
      </c>
      <c r="F138" s="72" t="s">
        <v>115</v>
      </c>
      <c r="G138" s="261" t="s">
        <v>364</v>
      </c>
      <c r="H138" s="261" t="s">
        <v>365</v>
      </c>
      <c r="I138" s="103">
        <v>9600</v>
      </c>
      <c r="J138" s="103">
        <v>9600</v>
      </c>
      <c r="K138" s="260"/>
      <c r="L138" s="260"/>
      <c r="M138" s="95">
        <v>9600</v>
      </c>
      <c r="N138" s="260"/>
      <c r="O138" s="260"/>
      <c r="P138" s="260"/>
      <c r="Q138" s="260"/>
      <c r="R138" s="260"/>
      <c r="S138" s="260"/>
      <c r="T138" s="260"/>
      <c r="U138" s="260"/>
      <c r="V138" s="260"/>
      <c r="W138" s="260"/>
      <c r="X138" s="260"/>
    </row>
    <row r="139" ht="20" customHeight="1" spans="1:24">
      <c r="A139" s="261" t="s">
        <v>70</v>
      </c>
      <c r="B139" s="261" t="s">
        <v>70</v>
      </c>
      <c r="C139" s="261" t="s">
        <v>411</v>
      </c>
      <c r="D139" s="261" t="s">
        <v>412</v>
      </c>
      <c r="E139" s="261" t="s">
        <v>123</v>
      </c>
      <c r="F139" s="72" t="s">
        <v>115</v>
      </c>
      <c r="G139" s="261" t="s">
        <v>364</v>
      </c>
      <c r="H139" s="261" t="s">
        <v>365</v>
      </c>
      <c r="I139" s="103">
        <v>28800</v>
      </c>
      <c r="J139" s="103">
        <v>28800</v>
      </c>
      <c r="K139" s="260"/>
      <c r="L139" s="260"/>
      <c r="M139" s="95">
        <v>28800</v>
      </c>
      <c r="N139" s="260"/>
      <c r="O139" s="260"/>
      <c r="P139" s="260"/>
      <c r="Q139" s="260"/>
      <c r="R139" s="260"/>
      <c r="S139" s="260"/>
      <c r="T139" s="260"/>
      <c r="U139" s="260"/>
      <c r="V139" s="260"/>
      <c r="W139" s="260"/>
      <c r="X139" s="260"/>
    </row>
    <row r="140" ht="20" customHeight="1" spans="1:24">
      <c r="A140" s="261" t="s">
        <v>70</v>
      </c>
      <c r="B140" s="261" t="s">
        <v>70</v>
      </c>
      <c r="C140" s="261" t="s">
        <v>411</v>
      </c>
      <c r="D140" s="261" t="s">
        <v>412</v>
      </c>
      <c r="E140" s="261" t="s">
        <v>123</v>
      </c>
      <c r="F140" s="72" t="s">
        <v>115</v>
      </c>
      <c r="G140" s="261" t="s">
        <v>364</v>
      </c>
      <c r="H140" s="261" t="s">
        <v>365</v>
      </c>
      <c r="I140" s="103">
        <v>25200</v>
      </c>
      <c r="J140" s="103">
        <v>25200</v>
      </c>
      <c r="K140" s="260"/>
      <c r="L140" s="260"/>
      <c r="M140" s="95">
        <v>25200</v>
      </c>
      <c r="N140" s="260"/>
      <c r="O140" s="260"/>
      <c r="P140" s="260"/>
      <c r="Q140" s="260"/>
      <c r="R140" s="260"/>
      <c r="S140" s="260"/>
      <c r="T140" s="260"/>
      <c r="U140" s="260"/>
      <c r="V140" s="260"/>
      <c r="W140" s="260"/>
      <c r="X140" s="260"/>
    </row>
    <row r="141" ht="20" customHeight="1" spans="1:24">
      <c r="A141" s="261" t="s">
        <v>70</v>
      </c>
      <c r="B141" s="261" t="s">
        <v>70</v>
      </c>
      <c r="C141" s="261" t="s">
        <v>411</v>
      </c>
      <c r="D141" s="261" t="s">
        <v>412</v>
      </c>
      <c r="E141" s="261" t="s">
        <v>154</v>
      </c>
      <c r="F141" s="72" t="s">
        <v>155</v>
      </c>
      <c r="G141" s="261" t="s">
        <v>364</v>
      </c>
      <c r="H141" s="261" t="s">
        <v>365</v>
      </c>
      <c r="I141" s="103">
        <v>25200</v>
      </c>
      <c r="J141" s="103">
        <v>25200</v>
      </c>
      <c r="K141" s="260"/>
      <c r="L141" s="260"/>
      <c r="M141" s="95">
        <v>25200</v>
      </c>
      <c r="N141" s="260"/>
      <c r="O141" s="260"/>
      <c r="P141" s="260"/>
      <c r="Q141" s="260"/>
      <c r="R141" s="260"/>
      <c r="S141" s="260"/>
      <c r="T141" s="260"/>
      <c r="U141" s="260"/>
      <c r="V141" s="260"/>
      <c r="W141" s="260"/>
      <c r="X141" s="260"/>
    </row>
    <row r="142" ht="20" customHeight="1" spans="1:24">
      <c r="A142" s="261" t="s">
        <v>70</v>
      </c>
      <c r="B142" s="261" t="s">
        <v>70</v>
      </c>
      <c r="C142" s="261" t="s">
        <v>411</v>
      </c>
      <c r="D142" s="261" t="s">
        <v>412</v>
      </c>
      <c r="E142" s="261" t="s">
        <v>154</v>
      </c>
      <c r="F142" s="72" t="s">
        <v>155</v>
      </c>
      <c r="G142" s="261" t="s">
        <v>364</v>
      </c>
      <c r="H142" s="261" t="s">
        <v>365</v>
      </c>
      <c r="I142" s="103">
        <v>28800</v>
      </c>
      <c r="J142" s="103">
        <v>28800</v>
      </c>
      <c r="K142" s="260"/>
      <c r="L142" s="260"/>
      <c r="M142" s="95">
        <v>28800</v>
      </c>
      <c r="N142" s="260"/>
      <c r="O142" s="260"/>
      <c r="P142" s="260"/>
      <c r="Q142" s="260"/>
      <c r="R142" s="260"/>
      <c r="S142" s="260"/>
      <c r="T142" s="260"/>
      <c r="U142" s="260"/>
      <c r="V142" s="260"/>
      <c r="W142" s="260"/>
      <c r="X142" s="260"/>
    </row>
    <row r="143" ht="20" customHeight="1" spans="1:24">
      <c r="A143" s="261" t="s">
        <v>70</v>
      </c>
      <c r="B143" s="261" t="s">
        <v>70</v>
      </c>
      <c r="C143" s="261" t="s">
        <v>411</v>
      </c>
      <c r="D143" s="261" t="s">
        <v>412</v>
      </c>
      <c r="E143" s="261" t="s">
        <v>164</v>
      </c>
      <c r="F143" s="72" t="s">
        <v>115</v>
      </c>
      <c r="G143" s="261" t="s">
        <v>364</v>
      </c>
      <c r="H143" s="261" t="s">
        <v>365</v>
      </c>
      <c r="I143" s="103">
        <v>33600</v>
      </c>
      <c r="J143" s="103">
        <v>33600</v>
      </c>
      <c r="K143" s="260"/>
      <c r="L143" s="260"/>
      <c r="M143" s="95">
        <v>33600</v>
      </c>
      <c r="N143" s="260"/>
      <c r="O143" s="260"/>
      <c r="P143" s="260"/>
      <c r="Q143" s="260"/>
      <c r="R143" s="260"/>
      <c r="S143" s="260"/>
      <c r="T143" s="260"/>
      <c r="U143" s="260"/>
      <c r="V143" s="260"/>
      <c r="W143" s="260"/>
      <c r="X143" s="260"/>
    </row>
    <row r="144" ht="20" customHeight="1" spans="1:24">
      <c r="A144" s="261" t="s">
        <v>70</v>
      </c>
      <c r="B144" s="261" t="s">
        <v>70</v>
      </c>
      <c r="C144" s="261" t="s">
        <v>411</v>
      </c>
      <c r="D144" s="261" t="s">
        <v>412</v>
      </c>
      <c r="E144" s="261" t="s">
        <v>164</v>
      </c>
      <c r="F144" s="72" t="s">
        <v>115</v>
      </c>
      <c r="G144" s="261" t="s">
        <v>364</v>
      </c>
      <c r="H144" s="261" t="s">
        <v>365</v>
      </c>
      <c r="I144" s="103">
        <v>38400</v>
      </c>
      <c r="J144" s="103">
        <v>38400</v>
      </c>
      <c r="K144" s="260"/>
      <c r="L144" s="260"/>
      <c r="M144" s="95">
        <v>38400</v>
      </c>
      <c r="N144" s="260"/>
      <c r="O144" s="260"/>
      <c r="P144" s="260"/>
      <c r="Q144" s="260"/>
      <c r="R144" s="260"/>
      <c r="S144" s="260"/>
      <c r="T144" s="260"/>
      <c r="U144" s="260"/>
      <c r="V144" s="260"/>
      <c r="W144" s="260"/>
      <c r="X144" s="260"/>
    </row>
    <row r="145" ht="20" customHeight="1" spans="1:24">
      <c r="A145" s="261" t="s">
        <v>70</v>
      </c>
      <c r="B145" s="261" t="s">
        <v>70</v>
      </c>
      <c r="C145" s="261" t="s">
        <v>411</v>
      </c>
      <c r="D145" s="261" t="s">
        <v>412</v>
      </c>
      <c r="E145" s="261" t="s">
        <v>235</v>
      </c>
      <c r="F145" s="72" t="s">
        <v>234</v>
      </c>
      <c r="G145" s="261" t="s">
        <v>364</v>
      </c>
      <c r="H145" s="261" t="s">
        <v>365</v>
      </c>
      <c r="I145" s="103">
        <v>9600</v>
      </c>
      <c r="J145" s="103">
        <v>9600</v>
      </c>
      <c r="K145" s="260"/>
      <c r="L145" s="260"/>
      <c r="M145" s="95">
        <v>9600</v>
      </c>
      <c r="N145" s="260"/>
      <c r="O145" s="260"/>
      <c r="P145" s="260"/>
      <c r="Q145" s="260"/>
      <c r="R145" s="260"/>
      <c r="S145" s="260"/>
      <c r="T145" s="260"/>
      <c r="U145" s="260"/>
      <c r="V145" s="260"/>
      <c r="W145" s="260"/>
      <c r="X145" s="260"/>
    </row>
    <row r="146" ht="20" customHeight="1" spans="1:24">
      <c r="A146" s="261" t="s">
        <v>70</v>
      </c>
      <c r="B146" s="261" t="s">
        <v>70</v>
      </c>
      <c r="C146" s="261" t="s">
        <v>411</v>
      </c>
      <c r="D146" s="261" t="s">
        <v>412</v>
      </c>
      <c r="E146" s="261" t="s">
        <v>235</v>
      </c>
      <c r="F146" s="72" t="s">
        <v>234</v>
      </c>
      <c r="G146" s="261" t="s">
        <v>364</v>
      </c>
      <c r="H146" s="261" t="s">
        <v>365</v>
      </c>
      <c r="I146" s="103">
        <v>8400</v>
      </c>
      <c r="J146" s="103">
        <v>8400</v>
      </c>
      <c r="K146" s="260"/>
      <c r="L146" s="260"/>
      <c r="M146" s="95">
        <v>8400</v>
      </c>
      <c r="N146" s="260"/>
      <c r="O146" s="260"/>
      <c r="P146" s="260"/>
      <c r="Q146" s="260"/>
      <c r="R146" s="260"/>
      <c r="S146" s="260"/>
      <c r="T146" s="260"/>
      <c r="U146" s="260"/>
      <c r="V146" s="260"/>
      <c r="W146" s="260"/>
      <c r="X146" s="260"/>
    </row>
    <row r="147" ht="20" customHeight="1" spans="1:24">
      <c r="A147" s="261" t="s">
        <v>70</v>
      </c>
      <c r="B147" s="261" t="s">
        <v>70</v>
      </c>
      <c r="C147" s="261" t="s">
        <v>411</v>
      </c>
      <c r="D147" s="261" t="s">
        <v>412</v>
      </c>
      <c r="E147" s="261" t="s">
        <v>244</v>
      </c>
      <c r="F147" s="72" t="s">
        <v>115</v>
      </c>
      <c r="G147" s="261" t="s">
        <v>364</v>
      </c>
      <c r="H147" s="261" t="s">
        <v>365</v>
      </c>
      <c r="I147" s="103">
        <v>172800</v>
      </c>
      <c r="J147" s="103">
        <v>172800</v>
      </c>
      <c r="K147" s="260"/>
      <c r="L147" s="260"/>
      <c r="M147" s="95">
        <v>172800</v>
      </c>
      <c r="N147" s="260"/>
      <c r="O147" s="260"/>
      <c r="P147" s="260"/>
      <c r="Q147" s="260"/>
      <c r="R147" s="260"/>
      <c r="S147" s="260"/>
      <c r="T147" s="260"/>
      <c r="U147" s="260"/>
      <c r="V147" s="260"/>
      <c r="W147" s="260"/>
      <c r="X147" s="260"/>
    </row>
    <row r="148" ht="20" customHeight="1" spans="1:24">
      <c r="A148" s="261" t="s">
        <v>70</v>
      </c>
      <c r="B148" s="261" t="s">
        <v>70</v>
      </c>
      <c r="C148" s="261" t="s">
        <v>411</v>
      </c>
      <c r="D148" s="261" t="s">
        <v>412</v>
      </c>
      <c r="E148" s="261" t="s">
        <v>244</v>
      </c>
      <c r="F148" s="72" t="s">
        <v>115</v>
      </c>
      <c r="G148" s="261" t="s">
        <v>364</v>
      </c>
      <c r="H148" s="261" t="s">
        <v>365</v>
      </c>
      <c r="I148" s="103">
        <v>151200</v>
      </c>
      <c r="J148" s="103">
        <v>151200</v>
      </c>
      <c r="K148" s="260"/>
      <c r="L148" s="260"/>
      <c r="M148" s="95">
        <v>151200</v>
      </c>
      <c r="N148" s="260"/>
      <c r="O148" s="260"/>
      <c r="P148" s="260"/>
      <c r="Q148" s="260"/>
      <c r="R148" s="260"/>
      <c r="S148" s="260"/>
      <c r="T148" s="260"/>
      <c r="U148" s="260"/>
      <c r="V148" s="260"/>
      <c r="W148" s="260"/>
      <c r="X148" s="260"/>
    </row>
    <row r="149" ht="20" customHeight="1" spans="1:24">
      <c r="A149" s="261" t="s">
        <v>70</v>
      </c>
      <c r="B149" s="261" t="s">
        <v>70</v>
      </c>
      <c r="C149" s="261" t="s">
        <v>413</v>
      </c>
      <c r="D149" s="261" t="s">
        <v>414</v>
      </c>
      <c r="E149" s="261" t="s">
        <v>116</v>
      </c>
      <c r="F149" s="72" t="s">
        <v>117</v>
      </c>
      <c r="G149" s="261" t="s">
        <v>382</v>
      </c>
      <c r="H149" s="261" t="s">
        <v>383</v>
      </c>
      <c r="I149" s="103">
        <v>895368</v>
      </c>
      <c r="J149" s="103">
        <v>895368</v>
      </c>
      <c r="K149" s="260"/>
      <c r="L149" s="260"/>
      <c r="M149" s="95">
        <v>895368</v>
      </c>
      <c r="N149" s="260"/>
      <c r="O149" s="260"/>
      <c r="P149" s="260"/>
      <c r="Q149" s="260"/>
      <c r="R149" s="260"/>
      <c r="S149" s="260"/>
      <c r="T149" s="260"/>
      <c r="U149" s="260"/>
      <c r="V149" s="260"/>
      <c r="W149" s="260"/>
      <c r="X149" s="260"/>
    </row>
    <row r="150" ht="20" customHeight="1" spans="1:24">
      <c r="A150" s="261" t="s">
        <v>70</v>
      </c>
      <c r="B150" s="261" t="s">
        <v>70</v>
      </c>
      <c r="C150" s="261" t="s">
        <v>413</v>
      </c>
      <c r="D150" s="261" t="s">
        <v>414</v>
      </c>
      <c r="E150" s="261" t="s">
        <v>244</v>
      </c>
      <c r="F150" s="72" t="s">
        <v>115</v>
      </c>
      <c r="G150" s="261" t="s">
        <v>382</v>
      </c>
      <c r="H150" s="261" t="s">
        <v>383</v>
      </c>
      <c r="I150" s="103">
        <v>102000</v>
      </c>
      <c r="J150" s="103">
        <v>102000</v>
      </c>
      <c r="K150" s="260"/>
      <c r="L150" s="260"/>
      <c r="M150" s="95">
        <v>102000</v>
      </c>
      <c r="N150" s="260"/>
      <c r="O150" s="260"/>
      <c r="P150" s="260"/>
      <c r="Q150" s="260"/>
      <c r="R150" s="260"/>
      <c r="S150" s="260"/>
      <c r="T150" s="260"/>
      <c r="U150" s="260"/>
      <c r="V150" s="260"/>
      <c r="W150" s="260"/>
      <c r="X150" s="260"/>
    </row>
    <row r="151" ht="20" customHeight="1" spans="1:24">
      <c r="A151" s="261" t="s">
        <v>70</v>
      </c>
      <c r="B151" s="261" t="s">
        <v>70</v>
      </c>
      <c r="C151" s="261" t="s">
        <v>415</v>
      </c>
      <c r="D151" s="261" t="s">
        <v>416</v>
      </c>
      <c r="E151" s="261" t="s">
        <v>110</v>
      </c>
      <c r="F151" s="72" t="s">
        <v>111</v>
      </c>
      <c r="G151" s="261" t="s">
        <v>399</v>
      </c>
      <c r="H151" s="261" t="s">
        <v>400</v>
      </c>
      <c r="I151" s="103">
        <v>60000</v>
      </c>
      <c r="J151" s="103">
        <v>60000</v>
      </c>
      <c r="K151" s="260"/>
      <c r="L151" s="260"/>
      <c r="M151" s="95">
        <v>60000</v>
      </c>
      <c r="N151" s="260"/>
      <c r="O151" s="260"/>
      <c r="P151" s="260"/>
      <c r="Q151" s="260"/>
      <c r="R151" s="260"/>
      <c r="S151" s="260"/>
      <c r="T151" s="260"/>
      <c r="U151" s="260"/>
      <c r="V151" s="260"/>
      <c r="W151" s="260"/>
      <c r="X151" s="260"/>
    </row>
    <row r="152" ht="20" customHeight="1" spans="1:24">
      <c r="A152" s="261" t="s">
        <v>70</v>
      </c>
      <c r="B152" s="261" t="s">
        <v>70</v>
      </c>
      <c r="C152" s="261" t="s">
        <v>415</v>
      </c>
      <c r="D152" s="261" t="s">
        <v>416</v>
      </c>
      <c r="E152" s="261" t="s">
        <v>116</v>
      </c>
      <c r="F152" s="72" t="s">
        <v>117</v>
      </c>
      <c r="G152" s="261" t="s">
        <v>399</v>
      </c>
      <c r="H152" s="261" t="s">
        <v>400</v>
      </c>
      <c r="I152" s="103">
        <v>68000</v>
      </c>
      <c r="J152" s="103">
        <v>68000</v>
      </c>
      <c r="K152" s="260"/>
      <c r="L152" s="260"/>
      <c r="M152" s="95">
        <v>68000</v>
      </c>
      <c r="N152" s="260"/>
      <c r="O152" s="260"/>
      <c r="P152" s="260"/>
      <c r="Q152" s="260"/>
      <c r="R152" s="260"/>
      <c r="S152" s="260"/>
      <c r="T152" s="260"/>
      <c r="U152" s="260"/>
      <c r="V152" s="260"/>
      <c r="W152" s="260"/>
      <c r="X152" s="260"/>
    </row>
    <row r="153" ht="20" customHeight="1" spans="1:24">
      <c r="A153" s="261" t="s">
        <v>70</v>
      </c>
      <c r="B153" s="261" t="s">
        <v>70</v>
      </c>
      <c r="C153" s="261" t="s">
        <v>417</v>
      </c>
      <c r="D153" s="261" t="s">
        <v>418</v>
      </c>
      <c r="E153" s="261" t="s">
        <v>116</v>
      </c>
      <c r="F153" s="72" t="s">
        <v>117</v>
      </c>
      <c r="G153" s="261" t="s">
        <v>419</v>
      </c>
      <c r="H153" s="261" t="s">
        <v>420</v>
      </c>
      <c r="I153" s="103">
        <v>3312000</v>
      </c>
      <c r="J153" s="103">
        <v>3312000</v>
      </c>
      <c r="K153" s="260"/>
      <c r="L153" s="260"/>
      <c r="M153" s="95">
        <v>3312000</v>
      </c>
      <c r="N153" s="260"/>
      <c r="O153" s="260"/>
      <c r="P153" s="260"/>
      <c r="Q153" s="260"/>
      <c r="R153" s="260"/>
      <c r="S153" s="260"/>
      <c r="T153" s="260"/>
      <c r="U153" s="260"/>
      <c r="V153" s="260"/>
      <c r="W153" s="260"/>
      <c r="X153" s="260"/>
    </row>
    <row r="154" ht="17.25" customHeight="1" spans="1:24">
      <c r="A154" s="271" t="s">
        <v>327</v>
      </c>
      <c r="B154" s="272"/>
      <c r="C154" s="273"/>
      <c r="D154" s="273"/>
      <c r="E154" s="273"/>
      <c r="F154" s="273"/>
      <c r="G154" s="273"/>
      <c r="H154" s="274"/>
      <c r="I154" s="103">
        <v>24619798.95</v>
      </c>
      <c r="J154" s="103">
        <v>24619798.95</v>
      </c>
      <c r="K154" s="95"/>
      <c r="L154" s="95"/>
      <c r="M154" s="95">
        <v>24619798.95</v>
      </c>
      <c r="N154" s="95"/>
      <c r="O154" s="95"/>
      <c r="P154" s="95"/>
      <c r="Q154" s="95"/>
      <c r="R154" s="95"/>
      <c r="S154" s="95"/>
      <c r="T154" s="95"/>
      <c r="U154" s="95"/>
      <c r="V154" s="95"/>
      <c r="W154" s="95"/>
      <c r="X154" s="95"/>
    </row>
  </sheetData>
  <mergeCells count="31">
    <mergeCell ref="A3:X3"/>
    <mergeCell ref="A4:H4"/>
    <mergeCell ref="I5:X5"/>
    <mergeCell ref="J6:N6"/>
    <mergeCell ref="O6:Q6"/>
    <mergeCell ref="S6:X6"/>
    <mergeCell ref="A154:H15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3"/>
  <sheetViews>
    <sheetView showZeros="0" workbookViewId="0">
      <pane ySplit="1" topLeftCell="A2" activePane="bottomLeft" state="frozen"/>
      <selection/>
      <selection pane="bottomLeft" activeCell="U47" sqref="U47"/>
    </sheetView>
  </sheetViews>
  <sheetFormatPr defaultColWidth="9.14166666666667" defaultRowHeight="14.25" customHeight="1"/>
  <cols>
    <col min="1" max="1" width="10.2833333333333" style="73" customWidth="1"/>
    <col min="2" max="2" width="13.425" style="73" customWidth="1"/>
    <col min="3" max="3" width="32.85" style="73" customWidth="1"/>
    <col min="4" max="4" width="23.85" style="73" customWidth="1"/>
    <col min="5" max="5" width="11.1416666666667" style="73" customWidth="1"/>
    <col min="6" max="6" width="19.75" style="73" customWidth="1"/>
    <col min="7" max="7" width="9.85" style="73" customWidth="1"/>
    <col min="8" max="8" width="17.7083333333333" style="73" customWidth="1"/>
    <col min="9" max="13" width="20" style="73" customWidth="1"/>
    <col min="14" max="14" width="12.2833333333333" style="73" customWidth="1"/>
    <col min="15" max="15" width="12.7083333333333" style="73" customWidth="1"/>
    <col min="16" max="16" width="11.1416666666667" style="73" customWidth="1"/>
    <col min="17" max="21" width="19.85" style="73" customWidth="1"/>
    <col min="22" max="22" width="20" style="73" customWidth="1"/>
    <col min="23" max="23" width="19.85" style="73" customWidth="1"/>
    <col min="24" max="16384" width="9.14166666666667" style="73"/>
  </cols>
  <sheetData>
    <row r="1" customHeight="1" spans="1:23">
      <c r="A1" s="74"/>
      <c r="B1" s="74"/>
      <c r="C1" s="74"/>
      <c r="D1" s="74"/>
      <c r="E1" s="74"/>
      <c r="F1" s="74"/>
      <c r="G1" s="74"/>
      <c r="H1" s="74"/>
      <c r="I1" s="74"/>
      <c r="J1" s="74"/>
      <c r="K1" s="74"/>
      <c r="L1" s="74"/>
      <c r="M1" s="74"/>
      <c r="N1" s="74"/>
      <c r="O1" s="74"/>
      <c r="P1" s="74"/>
      <c r="Q1" s="74"/>
      <c r="R1" s="74"/>
      <c r="S1" s="74"/>
      <c r="T1" s="74"/>
      <c r="U1" s="74"/>
      <c r="V1" s="74"/>
      <c r="W1" s="74"/>
    </row>
    <row r="2" ht="13.5" customHeight="1" spans="2:23">
      <c r="B2" s="242"/>
      <c r="E2" s="75"/>
      <c r="F2" s="75"/>
      <c r="G2" s="75"/>
      <c r="H2" s="75"/>
      <c r="U2" s="242"/>
      <c r="W2" s="248" t="s">
        <v>421</v>
      </c>
    </row>
    <row r="3" ht="46.5" customHeight="1" spans="1:23">
      <c r="A3" s="77" t="str">
        <f>"2025"&amp;"年部门项目支出预算表"</f>
        <v>2025年部门项目支出预算表</v>
      </c>
      <c r="B3" s="77"/>
      <c r="C3" s="77"/>
      <c r="D3" s="77"/>
      <c r="E3" s="77"/>
      <c r="F3" s="77"/>
      <c r="G3" s="77"/>
      <c r="H3" s="77"/>
      <c r="I3" s="77"/>
      <c r="J3" s="77"/>
      <c r="K3" s="77"/>
      <c r="L3" s="77"/>
      <c r="M3" s="77"/>
      <c r="N3" s="77"/>
      <c r="O3" s="77"/>
      <c r="P3" s="77"/>
      <c r="Q3" s="77"/>
      <c r="R3" s="77"/>
      <c r="S3" s="77"/>
      <c r="T3" s="77"/>
      <c r="U3" s="77"/>
      <c r="V3" s="77"/>
      <c r="W3" s="77"/>
    </row>
    <row r="4" ht="13.5" customHeight="1" spans="1:23">
      <c r="A4" s="78" t="str">
        <f>"单位名称："&amp;"昆明市晋宁区上蒜镇人民政府"</f>
        <v>单位名称：昆明市晋宁区上蒜镇人民政府</v>
      </c>
      <c r="B4" s="79"/>
      <c r="C4" s="79"/>
      <c r="D4" s="79"/>
      <c r="E4" s="79"/>
      <c r="F4" s="79"/>
      <c r="G4" s="79"/>
      <c r="H4" s="79"/>
      <c r="I4" s="80"/>
      <c r="J4" s="80"/>
      <c r="K4" s="80"/>
      <c r="L4" s="80"/>
      <c r="M4" s="80"/>
      <c r="N4" s="80"/>
      <c r="O4" s="80"/>
      <c r="P4" s="80"/>
      <c r="Q4" s="80"/>
      <c r="U4" s="242"/>
      <c r="W4" s="217" t="s">
        <v>1</v>
      </c>
    </row>
    <row r="5" ht="21.75" customHeight="1" spans="1:23">
      <c r="A5" s="82" t="s">
        <v>422</v>
      </c>
      <c r="B5" s="83" t="s">
        <v>338</v>
      </c>
      <c r="C5" s="82" t="s">
        <v>339</v>
      </c>
      <c r="D5" s="82" t="s">
        <v>423</v>
      </c>
      <c r="E5" s="83" t="s">
        <v>340</v>
      </c>
      <c r="F5" s="83" t="s">
        <v>341</v>
      </c>
      <c r="G5" s="83" t="s">
        <v>424</v>
      </c>
      <c r="H5" s="83" t="s">
        <v>425</v>
      </c>
      <c r="I5" s="89" t="s">
        <v>55</v>
      </c>
      <c r="J5" s="84" t="s">
        <v>426</v>
      </c>
      <c r="K5" s="85"/>
      <c r="L5" s="85"/>
      <c r="M5" s="86"/>
      <c r="N5" s="84" t="s">
        <v>346</v>
      </c>
      <c r="O5" s="85"/>
      <c r="P5" s="86"/>
      <c r="Q5" s="83" t="s">
        <v>61</v>
      </c>
      <c r="R5" s="84" t="s">
        <v>62</v>
      </c>
      <c r="S5" s="85"/>
      <c r="T5" s="85"/>
      <c r="U5" s="85"/>
      <c r="V5" s="85"/>
      <c r="W5" s="86"/>
    </row>
    <row r="6" ht="21.75" customHeight="1" spans="1:23">
      <c r="A6" s="87"/>
      <c r="B6" s="100"/>
      <c r="C6" s="87"/>
      <c r="D6" s="87"/>
      <c r="E6" s="88"/>
      <c r="F6" s="88"/>
      <c r="G6" s="88"/>
      <c r="H6" s="88"/>
      <c r="I6" s="100"/>
      <c r="J6" s="244" t="s">
        <v>58</v>
      </c>
      <c r="K6" s="245"/>
      <c r="L6" s="83" t="s">
        <v>59</v>
      </c>
      <c r="M6" s="83" t="s">
        <v>60</v>
      </c>
      <c r="N6" s="83" t="s">
        <v>58</v>
      </c>
      <c r="O6" s="83" t="s">
        <v>59</v>
      </c>
      <c r="P6" s="83" t="s">
        <v>60</v>
      </c>
      <c r="Q6" s="88"/>
      <c r="R6" s="83" t="s">
        <v>57</v>
      </c>
      <c r="S6" s="83" t="s">
        <v>64</v>
      </c>
      <c r="T6" s="83" t="s">
        <v>352</v>
      </c>
      <c r="U6" s="83" t="s">
        <v>66</v>
      </c>
      <c r="V6" s="83" t="s">
        <v>67</v>
      </c>
      <c r="W6" s="83" t="s">
        <v>68</v>
      </c>
    </row>
    <row r="7" ht="21" customHeight="1" spans="1:23">
      <c r="A7" s="100"/>
      <c r="B7" s="100"/>
      <c r="C7" s="100"/>
      <c r="D7" s="100"/>
      <c r="E7" s="100"/>
      <c r="F7" s="100"/>
      <c r="G7" s="100"/>
      <c r="H7" s="100"/>
      <c r="I7" s="100"/>
      <c r="J7" s="246" t="s">
        <v>57</v>
      </c>
      <c r="K7" s="247"/>
      <c r="L7" s="100"/>
      <c r="M7" s="100"/>
      <c r="N7" s="100"/>
      <c r="O7" s="100"/>
      <c r="P7" s="100"/>
      <c r="Q7" s="100"/>
      <c r="R7" s="100"/>
      <c r="S7" s="100"/>
      <c r="T7" s="100"/>
      <c r="U7" s="100"/>
      <c r="V7" s="100"/>
      <c r="W7" s="100"/>
    </row>
    <row r="8" ht="39.75" customHeight="1" spans="1:23">
      <c r="A8" s="90"/>
      <c r="B8" s="92"/>
      <c r="C8" s="90"/>
      <c r="D8" s="90"/>
      <c r="E8" s="91"/>
      <c r="F8" s="91"/>
      <c r="G8" s="91"/>
      <c r="H8" s="91"/>
      <c r="I8" s="92"/>
      <c r="J8" s="139" t="s">
        <v>57</v>
      </c>
      <c r="K8" s="139" t="s">
        <v>427</v>
      </c>
      <c r="L8" s="91"/>
      <c r="M8" s="91"/>
      <c r="N8" s="91"/>
      <c r="O8" s="91"/>
      <c r="P8" s="91"/>
      <c r="Q8" s="91"/>
      <c r="R8" s="91"/>
      <c r="S8" s="91"/>
      <c r="T8" s="91"/>
      <c r="U8" s="92"/>
      <c r="V8" s="91"/>
      <c r="W8" s="91"/>
    </row>
    <row r="9" ht="15" customHeight="1" spans="1:23">
      <c r="A9" s="93">
        <v>1</v>
      </c>
      <c r="B9" s="93">
        <v>2</v>
      </c>
      <c r="C9" s="93">
        <v>3</v>
      </c>
      <c r="D9" s="93">
        <v>4</v>
      </c>
      <c r="E9" s="93">
        <v>5</v>
      </c>
      <c r="F9" s="93">
        <v>6</v>
      </c>
      <c r="G9" s="93">
        <v>7</v>
      </c>
      <c r="H9" s="93">
        <v>8</v>
      </c>
      <c r="I9" s="93">
        <v>9</v>
      </c>
      <c r="J9" s="93">
        <v>10</v>
      </c>
      <c r="K9" s="93">
        <v>11</v>
      </c>
      <c r="L9" s="108">
        <v>12</v>
      </c>
      <c r="M9" s="108">
        <v>13</v>
      </c>
      <c r="N9" s="108">
        <v>14</v>
      </c>
      <c r="O9" s="108">
        <v>15</v>
      </c>
      <c r="P9" s="108">
        <v>16</v>
      </c>
      <c r="Q9" s="108">
        <v>17</v>
      </c>
      <c r="R9" s="108">
        <v>18</v>
      </c>
      <c r="S9" s="108">
        <v>19</v>
      </c>
      <c r="T9" s="108">
        <v>20</v>
      </c>
      <c r="U9" s="93">
        <v>21</v>
      </c>
      <c r="V9" s="108">
        <v>22</v>
      </c>
      <c r="W9" s="93">
        <v>23</v>
      </c>
    </row>
    <row r="10" ht="20" customHeight="1" spans="1:23">
      <c r="A10" s="243" t="s">
        <v>428</v>
      </c>
      <c r="B10" s="243" t="s">
        <v>429</v>
      </c>
      <c r="C10" s="243" t="s">
        <v>430</v>
      </c>
      <c r="D10" s="243" t="s">
        <v>70</v>
      </c>
      <c r="E10" s="243" t="s">
        <v>231</v>
      </c>
      <c r="F10" s="243" t="s">
        <v>232</v>
      </c>
      <c r="G10" s="243" t="s">
        <v>431</v>
      </c>
      <c r="H10" s="243" t="s">
        <v>432</v>
      </c>
      <c r="I10" s="103">
        <v>200000</v>
      </c>
      <c r="J10" s="103">
        <v>200000</v>
      </c>
      <c r="K10" s="95">
        <v>200000</v>
      </c>
      <c r="L10" s="108"/>
      <c r="M10" s="108"/>
      <c r="N10" s="108"/>
      <c r="O10" s="108"/>
      <c r="P10" s="108"/>
      <c r="Q10" s="108"/>
      <c r="R10" s="108"/>
      <c r="S10" s="108"/>
      <c r="T10" s="108"/>
      <c r="U10" s="93"/>
      <c r="V10" s="108"/>
      <c r="W10" s="93"/>
    </row>
    <row r="11" ht="20" customHeight="1" spans="1:23">
      <c r="A11" s="243" t="s">
        <v>428</v>
      </c>
      <c r="B11" s="243" t="s">
        <v>433</v>
      </c>
      <c r="C11" s="243" t="s">
        <v>434</v>
      </c>
      <c r="D11" s="243" t="s">
        <v>70</v>
      </c>
      <c r="E11" s="243" t="s">
        <v>136</v>
      </c>
      <c r="F11" s="243" t="s">
        <v>137</v>
      </c>
      <c r="G11" s="243" t="s">
        <v>431</v>
      </c>
      <c r="H11" s="243" t="s">
        <v>432</v>
      </c>
      <c r="I11" s="103">
        <v>100000</v>
      </c>
      <c r="J11" s="103">
        <v>100000</v>
      </c>
      <c r="K11" s="95">
        <v>100000</v>
      </c>
      <c r="L11" s="108"/>
      <c r="M11" s="108"/>
      <c r="N11" s="108"/>
      <c r="O11" s="108"/>
      <c r="P11" s="108"/>
      <c r="Q11" s="108"/>
      <c r="R11" s="108"/>
      <c r="S11" s="108"/>
      <c r="T11" s="108"/>
      <c r="U11" s="93"/>
      <c r="V11" s="108"/>
      <c r="W11" s="93"/>
    </row>
    <row r="12" ht="20" customHeight="1" spans="1:23">
      <c r="A12" s="243" t="s">
        <v>428</v>
      </c>
      <c r="B12" s="243" t="s">
        <v>435</v>
      </c>
      <c r="C12" s="243" t="s">
        <v>436</v>
      </c>
      <c r="D12" s="243" t="s">
        <v>70</v>
      </c>
      <c r="E12" s="243" t="s">
        <v>238</v>
      </c>
      <c r="F12" s="243" t="s">
        <v>239</v>
      </c>
      <c r="G12" s="243" t="s">
        <v>437</v>
      </c>
      <c r="H12" s="243" t="s">
        <v>438</v>
      </c>
      <c r="I12" s="103">
        <v>950000</v>
      </c>
      <c r="J12" s="103">
        <v>950000</v>
      </c>
      <c r="K12" s="95">
        <v>950000</v>
      </c>
      <c r="L12" s="108"/>
      <c r="M12" s="108"/>
      <c r="N12" s="108"/>
      <c r="O12" s="108"/>
      <c r="P12" s="108"/>
      <c r="Q12" s="108"/>
      <c r="R12" s="108"/>
      <c r="S12" s="108"/>
      <c r="T12" s="108"/>
      <c r="U12" s="93"/>
      <c r="V12" s="108"/>
      <c r="W12" s="93"/>
    </row>
    <row r="13" ht="20" customHeight="1" spans="1:23">
      <c r="A13" s="243" t="s">
        <v>428</v>
      </c>
      <c r="B13" s="243" t="s">
        <v>439</v>
      </c>
      <c r="C13" s="243" t="s">
        <v>440</v>
      </c>
      <c r="D13" s="243" t="s">
        <v>70</v>
      </c>
      <c r="E13" s="243" t="s">
        <v>145</v>
      </c>
      <c r="F13" s="243" t="s">
        <v>146</v>
      </c>
      <c r="G13" s="243" t="s">
        <v>431</v>
      </c>
      <c r="H13" s="243" t="s">
        <v>432</v>
      </c>
      <c r="I13" s="103">
        <v>70000</v>
      </c>
      <c r="J13" s="103">
        <v>70000</v>
      </c>
      <c r="K13" s="95">
        <v>70000</v>
      </c>
      <c r="L13" s="108"/>
      <c r="M13" s="108"/>
      <c r="N13" s="108"/>
      <c r="O13" s="108"/>
      <c r="P13" s="108"/>
      <c r="Q13" s="108"/>
      <c r="R13" s="108"/>
      <c r="S13" s="108"/>
      <c r="T13" s="108"/>
      <c r="U13" s="93"/>
      <c r="V13" s="108"/>
      <c r="W13" s="93"/>
    </row>
    <row r="14" ht="20" customHeight="1" spans="1:23">
      <c r="A14" s="243" t="s">
        <v>428</v>
      </c>
      <c r="B14" s="243" t="s">
        <v>441</v>
      </c>
      <c r="C14" s="243" t="s">
        <v>442</v>
      </c>
      <c r="D14" s="243" t="s">
        <v>70</v>
      </c>
      <c r="E14" s="243" t="s">
        <v>126</v>
      </c>
      <c r="F14" s="243" t="s">
        <v>127</v>
      </c>
      <c r="G14" s="243" t="s">
        <v>399</v>
      </c>
      <c r="H14" s="243" t="s">
        <v>400</v>
      </c>
      <c r="I14" s="103">
        <v>300000</v>
      </c>
      <c r="J14" s="103">
        <v>300000</v>
      </c>
      <c r="K14" s="95">
        <v>300000</v>
      </c>
      <c r="L14" s="108"/>
      <c r="M14" s="108"/>
      <c r="N14" s="108"/>
      <c r="O14" s="108"/>
      <c r="P14" s="108"/>
      <c r="Q14" s="108"/>
      <c r="R14" s="108"/>
      <c r="S14" s="108"/>
      <c r="T14" s="108"/>
      <c r="U14" s="93"/>
      <c r="V14" s="108"/>
      <c r="W14" s="93"/>
    </row>
    <row r="15" ht="20" customHeight="1" spans="1:23">
      <c r="A15" s="243" t="s">
        <v>428</v>
      </c>
      <c r="B15" s="243" t="s">
        <v>443</v>
      </c>
      <c r="C15" s="243" t="s">
        <v>444</v>
      </c>
      <c r="D15" s="243" t="s">
        <v>70</v>
      </c>
      <c r="E15" s="243" t="s">
        <v>223</v>
      </c>
      <c r="F15" s="243" t="s">
        <v>224</v>
      </c>
      <c r="G15" s="243" t="s">
        <v>399</v>
      </c>
      <c r="H15" s="243" t="s">
        <v>400</v>
      </c>
      <c r="I15" s="103">
        <v>447600</v>
      </c>
      <c r="J15" s="103">
        <v>447600</v>
      </c>
      <c r="K15" s="95">
        <v>447600</v>
      </c>
      <c r="L15" s="108"/>
      <c r="M15" s="108"/>
      <c r="N15" s="108"/>
      <c r="O15" s="108"/>
      <c r="P15" s="108"/>
      <c r="Q15" s="108"/>
      <c r="R15" s="108"/>
      <c r="S15" s="108"/>
      <c r="T15" s="108"/>
      <c r="U15" s="93"/>
      <c r="V15" s="108"/>
      <c r="W15" s="93"/>
    </row>
    <row r="16" ht="20" customHeight="1" spans="1:23">
      <c r="A16" s="243" t="s">
        <v>428</v>
      </c>
      <c r="B16" s="243" t="s">
        <v>443</v>
      </c>
      <c r="C16" s="243" t="s">
        <v>444</v>
      </c>
      <c r="D16" s="243" t="s">
        <v>70</v>
      </c>
      <c r="E16" s="243" t="s">
        <v>223</v>
      </c>
      <c r="F16" s="243" t="s">
        <v>224</v>
      </c>
      <c r="G16" s="243" t="s">
        <v>431</v>
      </c>
      <c r="H16" s="243" t="s">
        <v>432</v>
      </c>
      <c r="I16" s="103">
        <v>1800000</v>
      </c>
      <c r="J16" s="103">
        <v>1800000</v>
      </c>
      <c r="K16" s="95">
        <v>1800000</v>
      </c>
      <c r="L16" s="108"/>
      <c r="M16" s="108"/>
      <c r="N16" s="108"/>
      <c r="O16" s="108"/>
      <c r="P16" s="108"/>
      <c r="Q16" s="108"/>
      <c r="R16" s="108"/>
      <c r="S16" s="108"/>
      <c r="T16" s="108"/>
      <c r="U16" s="93"/>
      <c r="V16" s="108"/>
      <c r="W16" s="93"/>
    </row>
    <row r="17" ht="20" customHeight="1" spans="1:23">
      <c r="A17" s="243" t="s">
        <v>428</v>
      </c>
      <c r="B17" s="243" t="s">
        <v>445</v>
      </c>
      <c r="C17" s="243" t="s">
        <v>446</v>
      </c>
      <c r="D17" s="243" t="s">
        <v>70</v>
      </c>
      <c r="E17" s="243" t="s">
        <v>112</v>
      </c>
      <c r="F17" s="243" t="s">
        <v>113</v>
      </c>
      <c r="G17" s="243" t="s">
        <v>399</v>
      </c>
      <c r="H17" s="243" t="s">
        <v>400</v>
      </c>
      <c r="I17" s="103">
        <v>1000000</v>
      </c>
      <c r="J17" s="103">
        <v>1000000</v>
      </c>
      <c r="K17" s="95">
        <v>1000000</v>
      </c>
      <c r="L17" s="108"/>
      <c r="M17" s="108"/>
      <c r="N17" s="108"/>
      <c r="O17" s="108"/>
      <c r="P17" s="108"/>
      <c r="Q17" s="108"/>
      <c r="R17" s="108"/>
      <c r="S17" s="108"/>
      <c r="T17" s="108"/>
      <c r="U17" s="93"/>
      <c r="V17" s="108"/>
      <c r="W17" s="93"/>
    </row>
    <row r="18" ht="20" customHeight="1" spans="1:23">
      <c r="A18" s="243" t="s">
        <v>428</v>
      </c>
      <c r="B18" s="243" t="s">
        <v>447</v>
      </c>
      <c r="C18" s="243" t="s">
        <v>448</v>
      </c>
      <c r="D18" s="243" t="s">
        <v>70</v>
      </c>
      <c r="E18" s="243" t="s">
        <v>149</v>
      </c>
      <c r="F18" s="243" t="s">
        <v>148</v>
      </c>
      <c r="G18" s="243" t="s">
        <v>431</v>
      </c>
      <c r="H18" s="243" t="s">
        <v>432</v>
      </c>
      <c r="I18" s="103">
        <v>182400</v>
      </c>
      <c r="J18" s="103">
        <v>182400</v>
      </c>
      <c r="K18" s="95">
        <v>182400</v>
      </c>
      <c r="L18" s="108"/>
      <c r="M18" s="108"/>
      <c r="N18" s="108"/>
      <c r="O18" s="108"/>
      <c r="P18" s="108"/>
      <c r="Q18" s="108"/>
      <c r="R18" s="108"/>
      <c r="S18" s="108"/>
      <c r="T18" s="108"/>
      <c r="U18" s="93"/>
      <c r="V18" s="108"/>
      <c r="W18" s="93"/>
    </row>
    <row r="19" ht="20" customHeight="1" spans="1:23">
      <c r="A19" s="243" t="s">
        <v>428</v>
      </c>
      <c r="B19" s="243" t="s">
        <v>449</v>
      </c>
      <c r="C19" s="243" t="s">
        <v>450</v>
      </c>
      <c r="D19" s="243" t="s">
        <v>70</v>
      </c>
      <c r="E19" s="243" t="s">
        <v>106</v>
      </c>
      <c r="F19" s="243" t="s">
        <v>107</v>
      </c>
      <c r="G19" s="243" t="s">
        <v>399</v>
      </c>
      <c r="H19" s="243" t="s">
        <v>400</v>
      </c>
      <c r="I19" s="103">
        <v>50000</v>
      </c>
      <c r="J19" s="103">
        <v>50000</v>
      </c>
      <c r="K19" s="95">
        <v>50000</v>
      </c>
      <c r="L19" s="108"/>
      <c r="M19" s="108"/>
      <c r="N19" s="108"/>
      <c r="O19" s="108"/>
      <c r="P19" s="108"/>
      <c r="Q19" s="108"/>
      <c r="R19" s="108"/>
      <c r="S19" s="108"/>
      <c r="T19" s="108"/>
      <c r="U19" s="93"/>
      <c r="V19" s="108"/>
      <c r="W19" s="93"/>
    </row>
    <row r="20" ht="20" customHeight="1" spans="1:23">
      <c r="A20" s="243" t="s">
        <v>428</v>
      </c>
      <c r="B20" s="243" t="s">
        <v>449</v>
      </c>
      <c r="C20" s="243" t="s">
        <v>450</v>
      </c>
      <c r="D20" s="243" t="s">
        <v>70</v>
      </c>
      <c r="E20" s="243" t="s">
        <v>102</v>
      </c>
      <c r="F20" s="243" t="s">
        <v>103</v>
      </c>
      <c r="G20" s="243" t="s">
        <v>451</v>
      </c>
      <c r="H20" s="243" t="s">
        <v>452</v>
      </c>
      <c r="I20" s="103">
        <v>98000</v>
      </c>
      <c r="J20" s="103">
        <v>98000</v>
      </c>
      <c r="K20" s="95">
        <v>98000</v>
      </c>
      <c r="L20" s="108"/>
      <c r="M20" s="108"/>
      <c r="N20" s="108"/>
      <c r="O20" s="108"/>
      <c r="P20" s="108"/>
      <c r="Q20" s="108"/>
      <c r="R20" s="108"/>
      <c r="S20" s="108"/>
      <c r="T20" s="108"/>
      <c r="U20" s="93"/>
      <c r="V20" s="108"/>
      <c r="W20" s="93"/>
    </row>
    <row r="21" ht="20" customHeight="1" spans="1:23">
      <c r="A21" s="243" t="s">
        <v>428</v>
      </c>
      <c r="B21" s="243" t="s">
        <v>449</v>
      </c>
      <c r="C21" s="243" t="s">
        <v>450</v>
      </c>
      <c r="D21" s="243" t="s">
        <v>70</v>
      </c>
      <c r="E21" s="243" t="s">
        <v>104</v>
      </c>
      <c r="F21" s="243" t="s">
        <v>105</v>
      </c>
      <c r="G21" s="243" t="s">
        <v>382</v>
      </c>
      <c r="H21" s="243" t="s">
        <v>383</v>
      </c>
      <c r="I21" s="103">
        <v>102000</v>
      </c>
      <c r="J21" s="103">
        <v>102000</v>
      </c>
      <c r="K21" s="95">
        <v>102000</v>
      </c>
      <c r="L21" s="108"/>
      <c r="M21" s="108"/>
      <c r="N21" s="108"/>
      <c r="O21" s="108"/>
      <c r="P21" s="108"/>
      <c r="Q21" s="108"/>
      <c r="R21" s="108"/>
      <c r="S21" s="108"/>
      <c r="T21" s="108"/>
      <c r="U21" s="93"/>
      <c r="V21" s="108"/>
      <c r="W21" s="93"/>
    </row>
    <row r="22" ht="20" customHeight="1" spans="1:23">
      <c r="A22" s="243" t="s">
        <v>428</v>
      </c>
      <c r="B22" s="243" t="s">
        <v>453</v>
      </c>
      <c r="C22" s="243" t="s">
        <v>454</v>
      </c>
      <c r="D22" s="243" t="s">
        <v>70</v>
      </c>
      <c r="E22" s="243" t="s">
        <v>255</v>
      </c>
      <c r="F22" s="243" t="s">
        <v>256</v>
      </c>
      <c r="G22" s="243" t="s">
        <v>399</v>
      </c>
      <c r="H22" s="243" t="s">
        <v>400</v>
      </c>
      <c r="I22" s="103">
        <v>60000</v>
      </c>
      <c r="J22" s="103">
        <v>60000</v>
      </c>
      <c r="K22" s="95">
        <v>60000</v>
      </c>
      <c r="L22" s="108"/>
      <c r="M22" s="108"/>
      <c r="N22" s="108"/>
      <c r="O22" s="108"/>
      <c r="P22" s="108"/>
      <c r="Q22" s="108"/>
      <c r="R22" s="108"/>
      <c r="S22" s="108"/>
      <c r="T22" s="108"/>
      <c r="U22" s="93"/>
      <c r="V22" s="108"/>
      <c r="W22" s="93"/>
    </row>
    <row r="23" ht="20" customHeight="1" spans="1:23">
      <c r="A23" s="243" t="s">
        <v>428</v>
      </c>
      <c r="B23" s="243" t="s">
        <v>453</v>
      </c>
      <c r="C23" s="243" t="s">
        <v>454</v>
      </c>
      <c r="D23" s="243" t="s">
        <v>70</v>
      </c>
      <c r="E23" s="243" t="s">
        <v>255</v>
      </c>
      <c r="F23" s="243" t="s">
        <v>256</v>
      </c>
      <c r="G23" s="243" t="s">
        <v>431</v>
      </c>
      <c r="H23" s="243" t="s">
        <v>432</v>
      </c>
      <c r="I23" s="103">
        <v>90000</v>
      </c>
      <c r="J23" s="103">
        <v>90000</v>
      </c>
      <c r="K23" s="95">
        <v>90000</v>
      </c>
      <c r="L23" s="108"/>
      <c r="M23" s="108"/>
      <c r="N23" s="108"/>
      <c r="O23" s="108"/>
      <c r="P23" s="108"/>
      <c r="Q23" s="108"/>
      <c r="R23" s="108"/>
      <c r="S23" s="108"/>
      <c r="T23" s="108"/>
      <c r="U23" s="93"/>
      <c r="V23" s="108"/>
      <c r="W23" s="93"/>
    </row>
    <row r="24" ht="20" customHeight="1" spans="1:23">
      <c r="A24" s="243" t="s">
        <v>428</v>
      </c>
      <c r="B24" s="243" t="s">
        <v>455</v>
      </c>
      <c r="C24" s="243" t="s">
        <v>456</v>
      </c>
      <c r="D24" s="243" t="s">
        <v>70</v>
      </c>
      <c r="E24" s="243" t="s">
        <v>215</v>
      </c>
      <c r="F24" s="243" t="s">
        <v>216</v>
      </c>
      <c r="G24" s="243" t="s">
        <v>457</v>
      </c>
      <c r="H24" s="243" t="s">
        <v>458</v>
      </c>
      <c r="I24" s="103">
        <v>300000</v>
      </c>
      <c r="J24" s="103">
        <v>300000</v>
      </c>
      <c r="K24" s="95">
        <v>300000</v>
      </c>
      <c r="L24" s="108"/>
      <c r="M24" s="108"/>
      <c r="N24" s="108"/>
      <c r="O24" s="108"/>
      <c r="P24" s="108"/>
      <c r="Q24" s="108"/>
      <c r="R24" s="108"/>
      <c r="S24" s="108"/>
      <c r="T24" s="108"/>
      <c r="U24" s="93"/>
      <c r="V24" s="108"/>
      <c r="W24" s="93"/>
    </row>
    <row r="25" ht="20" customHeight="1" spans="1:23">
      <c r="A25" s="243" t="s">
        <v>428</v>
      </c>
      <c r="B25" s="243" t="s">
        <v>455</v>
      </c>
      <c r="C25" s="243" t="s">
        <v>456</v>
      </c>
      <c r="D25" s="243" t="s">
        <v>70</v>
      </c>
      <c r="E25" s="243" t="s">
        <v>215</v>
      </c>
      <c r="F25" s="243" t="s">
        <v>216</v>
      </c>
      <c r="G25" s="243" t="s">
        <v>431</v>
      </c>
      <c r="H25" s="243" t="s">
        <v>432</v>
      </c>
      <c r="I25" s="103">
        <v>100000</v>
      </c>
      <c r="J25" s="103">
        <v>100000</v>
      </c>
      <c r="K25" s="95">
        <v>100000</v>
      </c>
      <c r="L25" s="108"/>
      <c r="M25" s="108"/>
      <c r="N25" s="108"/>
      <c r="O25" s="108"/>
      <c r="P25" s="108"/>
      <c r="Q25" s="108"/>
      <c r="R25" s="108"/>
      <c r="S25" s="108"/>
      <c r="T25" s="108"/>
      <c r="U25" s="93"/>
      <c r="V25" s="108"/>
      <c r="W25" s="93"/>
    </row>
    <row r="26" ht="20" customHeight="1" spans="1:23">
      <c r="A26" s="243" t="s">
        <v>428</v>
      </c>
      <c r="B26" s="243" t="s">
        <v>459</v>
      </c>
      <c r="C26" s="243" t="s">
        <v>460</v>
      </c>
      <c r="D26" s="243" t="s">
        <v>70</v>
      </c>
      <c r="E26" s="243" t="s">
        <v>112</v>
      </c>
      <c r="F26" s="243" t="s">
        <v>113</v>
      </c>
      <c r="G26" s="243" t="s">
        <v>451</v>
      </c>
      <c r="H26" s="243" t="s">
        <v>452</v>
      </c>
      <c r="I26" s="103">
        <v>150000</v>
      </c>
      <c r="J26" s="103">
        <v>150000</v>
      </c>
      <c r="K26" s="95">
        <v>150000</v>
      </c>
      <c r="L26" s="108"/>
      <c r="M26" s="108"/>
      <c r="N26" s="108"/>
      <c r="O26" s="108"/>
      <c r="P26" s="108"/>
      <c r="Q26" s="108"/>
      <c r="R26" s="108"/>
      <c r="S26" s="108"/>
      <c r="T26" s="108"/>
      <c r="U26" s="93"/>
      <c r="V26" s="108"/>
      <c r="W26" s="93"/>
    </row>
    <row r="27" ht="20" customHeight="1" spans="1:23">
      <c r="A27" s="243" t="s">
        <v>428</v>
      </c>
      <c r="B27" s="243" t="s">
        <v>461</v>
      </c>
      <c r="C27" s="243" t="s">
        <v>462</v>
      </c>
      <c r="D27" s="243" t="s">
        <v>70</v>
      </c>
      <c r="E27" s="243" t="s">
        <v>287</v>
      </c>
      <c r="F27" s="243" t="s">
        <v>82</v>
      </c>
      <c r="G27" s="243" t="s">
        <v>431</v>
      </c>
      <c r="H27" s="243" t="s">
        <v>432</v>
      </c>
      <c r="I27" s="103">
        <v>1260000</v>
      </c>
      <c r="J27" s="103"/>
      <c r="K27" s="95"/>
      <c r="L27" s="108"/>
      <c r="M27" s="108"/>
      <c r="N27" s="108"/>
      <c r="O27" s="108"/>
      <c r="P27" s="108"/>
      <c r="Q27" s="108"/>
      <c r="R27" s="103">
        <v>1260000</v>
      </c>
      <c r="S27" s="108"/>
      <c r="T27" s="108"/>
      <c r="U27" s="93"/>
      <c r="V27" s="108"/>
      <c r="W27" s="103">
        <v>1260000</v>
      </c>
    </row>
    <row r="28" ht="20" customHeight="1" spans="1:23">
      <c r="A28" s="243" t="s">
        <v>428</v>
      </c>
      <c r="B28" s="243" t="s">
        <v>463</v>
      </c>
      <c r="C28" s="243" t="s">
        <v>464</v>
      </c>
      <c r="D28" s="243" t="s">
        <v>70</v>
      </c>
      <c r="E28" s="243" t="s">
        <v>261</v>
      </c>
      <c r="F28" s="243" t="s">
        <v>262</v>
      </c>
      <c r="G28" s="243" t="s">
        <v>399</v>
      </c>
      <c r="H28" s="243" t="s">
        <v>400</v>
      </c>
      <c r="I28" s="103">
        <v>520000</v>
      </c>
      <c r="J28" s="103"/>
      <c r="K28" s="95"/>
      <c r="L28" s="108"/>
      <c r="M28" s="108"/>
      <c r="N28" s="108"/>
      <c r="O28" s="108"/>
      <c r="P28" s="108"/>
      <c r="Q28" s="108"/>
      <c r="R28" s="103">
        <v>520000</v>
      </c>
      <c r="S28" s="108"/>
      <c r="T28" s="108"/>
      <c r="U28" s="93"/>
      <c r="V28" s="108"/>
      <c r="W28" s="103">
        <v>520000</v>
      </c>
    </row>
    <row r="29" ht="20" customHeight="1" spans="1:23">
      <c r="A29" s="243" t="s">
        <v>428</v>
      </c>
      <c r="B29" s="243" t="s">
        <v>463</v>
      </c>
      <c r="C29" s="243" t="s">
        <v>464</v>
      </c>
      <c r="D29" s="243" t="s">
        <v>70</v>
      </c>
      <c r="E29" s="243" t="s">
        <v>219</v>
      </c>
      <c r="F29" s="243" t="s">
        <v>220</v>
      </c>
      <c r="G29" s="243" t="s">
        <v>431</v>
      </c>
      <c r="H29" s="243" t="s">
        <v>432</v>
      </c>
      <c r="I29" s="103">
        <v>1693281.93</v>
      </c>
      <c r="J29" s="103"/>
      <c r="K29" s="95"/>
      <c r="L29" s="108"/>
      <c r="M29" s="108"/>
      <c r="N29" s="108"/>
      <c r="O29" s="108"/>
      <c r="P29" s="108"/>
      <c r="Q29" s="108"/>
      <c r="R29" s="103">
        <v>1693281.93</v>
      </c>
      <c r="S29" s="108"/>
      <c r="T29" s="108"/>
      <c r="U29" s="93"/>
      <c r="V29" s="108"/>
      <c r="W29" s="103">
        <v>1693281.93</v>
      </c>
    </row>
    <row r="30" ht="20" customHeight="1" spans="1:23">
      <c r="A30" s="243" t="s">
        <v>428</v>
      </c>
      <c r="B30" s="243" t="s">
        <v>463</v>
      </c>
      <c r="C30" s="243" t="s">
        <v>464</v>
      </c>
      <c r="D30" s="243" t="s">
        <v>70</v>
      </c>
      <c r="E30" s="243" t="s">
        <v>219</v>
      </c>
      <c r="F30" s="243" t="s">
        <v>220</v>
      </c>
      <c r="G30" s="243" t="s">
        <v>437</v>
      </c>
      <c r="H30" s="243" t="s">
        <v>438</v>
      </c>
      <c r="I30" s="103">
        <v>20000000</v>
      </c>
      <c r="J30" s="103"/>
      <c r="K30" s="95"/>
      <c r="L30" s="108"/>
      <c r="M30" s="108"/>
      <c r="N30" s="108"/>
      <c r="O30" s="108"/>
      <c r="P30" s="108"/>
      <c r="Q30" s="108"/>
      <c r="R30" s="103">
        <v>20000000</v>
      </c>
      <c r="S30" s="108"/>
      <c r="T30" s="108"/>
      <c r="U30" s="93"/>
      <c r="V30" s="108"/>
      <c r="W30" s="103">
        <v>20000000</v>
      </c>
    </row>
    <row r="31" ht="20" customHeight="1" spans="1:23">
      <c r="A31" s="243" t="s">
        <v>428</v>
      </c>
      <c r="B31" s="243" t="s">
        <v>465</v>
      </c>
      <c r="C31" s="243" t="s">
        <v>466</v>
      </c>
      <c r="D31" s="243" t="s">
        <v>70</v>
      </c>
      <c r="E31" s="243" t="s">
        <v>167</v>
      </c>
      <c r="F31" s="243" t="s">
        <v>168</v>
      </c>
      <c r="G31" s="243" t="s">
        <v>399</v>
      </c>
      <c r="H31" s="243" t="s">
        <v>400</v>
      </c>
      <c r="I31" s="103">
        <v>5000000</v>
      </c>
      <c r="J31" s="103"/>
      <c r="K31" s="95"/>
      <c r="L31" s="108"/>
      <c r="M31" s="108"/>
      <c r="N31" s="108"/>
      <c r="O31" s="108"/>
      <c r="P31" s="108"/>
      <c r="Q31" s="108"/>
      <c r="R31" s="103">
        <v>5000000</v>
      </c>
      <c r="S31" s="108"/>
      <c r="T31" s="108"/>
      <c r="U31" s="93"/>
      <c r="V31" s="108"/>
      <c r="W31" s="103">
        <v>5000000</v>
      </c>
    </row>
    <row r="32" ht="20" customHeight="1" spans="1:23">
      <c r="A32" s="243" t="s">
        <v>428</v>
      </c>
      <c r="B32" s="243" t="s">
        <v>465</v>
      </c>
      <c r="C32" s="243" t="s">
        <v>466</v>
      </c>
      <c r="D32" s="243" t="s">
        <v>70</v>
      </c>
      <c r="E32" s="243" t="s">
        <v>189</v>
      </c>
      <c r="F32" s="243" t="s">
        <v>190</v>
      </c>
      <c r="G32" s="243" t="s">
        <v>467</v>
      </c>
      <c r="H32" s="243" t="s">
        <v>468</v>
      </c>
      <c r="I32" s="103">
        <v>100000</v>
      </c>
      <c r="J32" s="103"/>
      <c r="K32" s="95"/>
      <c r="L32" s="108"/>
      <c r="M32" s="108"/>
      <c r="N32" s="108"/>
      <c r="O32" s="108"/>
      <c r="P32" s="108"/>
      <c r="Q32" s="108"/>
      <c r="R32" s="103">
        <v>100000</v>
      </c>
      <c r="S32" s="108"/>
      <c r="T32" s="108"/>
      <c r="U32" s="93"/>
      <c r="V32" s="108"/>
      <c r="W32" s="103">
        <v>100000</v>
      </c>
    </row>
    <row r="33" ht="20" customHeight="1" spans="1:23">
      <c r="A33" s="243" t="s">
        <v>428</v>
      </c>
      <c r="B33" s="243" t="s">
        <v>469</v>
      </c>
      <c r="C33" s="243" t="s">
        <v>470</v>
      </c>
      <c r="D33" s="243" t="s">
        <v>70</v>
      </c>
      <c r="E33" s="243" t="s">
        <v>132</v>
      </c>
      <c r="F33" s="243" t="s">
        <v>133</v>
      </c>
      <c r="G33" s="243" t="s">
        <v>399</v>
      </c>
      <c r="H33" s="243" t="s">
        <v>400</v>
      </c>
      <c r="I33" s="103">
        <v>500000</v>
      </c>
      <c r="J33" s="103"/>
      <c r="K33" s="95"/>
      <c r="L33" s="108"/>
      <c r="M33" s="108"/>
      <c r="N33" s="108"/>
      <c r="O33" s="108"/>
      <c r="P33" s="108"/>
      <c r="Q33" s="108"/>
      <c r="R33" s="103">
        <v>500000</v>
      </c>
      <c r="S33" s="108"/>
      <c r="T33" s="108"/>
      <c r="U33" s="93"/>
      <c r="V33" s="108"/>
      <c r="W33" s="103">
        <v>500000</v>
      </c>
    </row>
    <row r="34" ht="20" customHeight="1" spans="1:23">
      <c r="A34" s="243" t="s">
        <v>428</v>
      </c>
      <c r="B34" s="243" t="s">
        <v>469</v>
      </c>
      <c r="C34" s="243" t="s">
        <v>470</v>
      </c>
      <c r="D34" s="243" t="s">
        <v>70</v>
      </c>
      <c r="E34" s="243" t="s">
        <v>156</v>
      </c>
      <c r="F34" s="243" t="s">
        <v>157</v>
      </c>
      <c r="G34" s="243" t="s">
        <v>399</v>
      </c>
      <c r="H34" s="243" t="s">
        <v>400</v>
      </c>
      <c r="I34" s="103">
        <v>200000</v>
      </c>
      <c r="J34" s="103"/>
      <c r="K34" s="95"/>
      <c r="L34" s="108"/>
      <c r="M34" s="108"/>
      <c r="N34" s="108"/>
      <c r="O34" s="108"/>
      <c r="P34" s="108"/>
      <c r="Q34" s="108"/>
      <c r="R34" s="103">
        <v>200000</v>
      </c>
      <c r="S34" s="108"/>
      <c r="T34" s="108"/>
      <c r="U34" s="93"/>
      <c r="V34" s="108"/>
      <c r="W34" s="103">
        <v>200000</v>
      </c>
    </row>
    <row r="35" ht="20" customHeight="1" spans="1:23">
      <c r="A35" s="243" t="s">
        <v>428</v>
      </c>
      <c r="B35" s="243" t="s">
        <v>469</v>
      </c>
      <c r="C35" s="243" t="s">
        <v>470</v>
      </c>
      <c r="D35" s="243" t="s">
        <v>70</v>
      </c>
      <c r="E35" s="243" t="s">
        <v>185</v>
      </c>
      <c r="F35" s="243" t="s">
        <v>186</v>
      </c>
      <c r="G35" s="243" t="s">
        <v>399</v>
      </c>
      <c r="H35" s="243" t="s">
        <v>400</v>
      </c>
      <c r="I35" s="103">
        <v>50000</v>
      </c>
      <c r="J35" s="103"/>
      <c r="K35" s="95"/>
      <c r="L35" s="108"/>
      <c r="M35" s="108"/>
      <c r="N35" s="108"/>
      <c r="O35" s="108"/>
      <c r="P35" s="108"/>
      <c r="Q35" s="108"/>
      <c r="R35" s="103">
        <v>50000</v>
      </c>
      <c r="S35" s="108"/>
      <c r="T35" s="108"/>
      <c r="U35" s="93"/>
      <c r="V35" s="108"/>
      <c r="W35" s="103">
        <v>50000</v>
      </c>
    </row>
    <row r="36" ht="20" customHeight="1" spans="1:23">
      <c r="A36" s="243" t="s">
        <v>428</v>
      </c>
      <c r="B36" s="243" t="s">
        <v>469</v>
      </c>
      <c r="C36" s="243" t="s">
        <v>470</v>
      </c>
      <c r="D36" s="243" t="s">
        <v>70</v>
      </c>
      <c r="E36" s="243" t="s">
        <v>245</v>
      </c>
      <c r="F36" s="243" t="s">
        <v>246</v>
      </c>
      <c r="G36" s="243" t="s">
        <v>399</v>
      </c>
      <c r="H36" s="243" t="s">
        <v>400</v>
      </c>
      <c r="I36" s="103">
        <v>500000</v>
      </c>
      <c r="J36" s="103"/>
      <c r="K36" s="95"/>
      <c r="L36" s="108"/>
      <c r="M36" s="108"/>
      <c r="N36" s="108"/>
      <c r="O36" s="108"/>
      <c r="P36" s="108"/>
      <c r="Q36" s="108"/>
      <c r="R36" s="103">
        <v>500000</v>
      </c>
      <c r="S36" s="108"/>
      <c r="T36" s="108"/>
      <c r="U36" s="93"/>
      <c r="V36" s="108"/>
      <c r="W36" s="103">
        <v>500000</v>
      </c>
    </row>
    <row r="37" ht="20" customHeight="1" spans="1:23">
      <c r="A37" s="243" t="s">
        <v>428</v>
      </c>
      <c r="B37" s="243" t="s">
        <v>469</v>
      </c>
      <c r="C37" s="243" t="s">
        <v>470</v>
      </c>
      <c r="D37" s="243" t="s">
        <v>70</v>
      </c>
      <c r="E37" s="243" t="s">
        <v>247</v>
      </c>
      <c r="F37" s="243" t="s">
        <v>248</v>
      </c>
      <c r="G37" s="243" t="s">
        <v>399</v>
      </c>
      <c r="H37" s="243" t="s">
        <v>400</v>
      </c>
      <c r="I37" s="103">
        <v>500000</v>
      </c>
      <c r="J37" s="103"/>
      <c r="K37" s="95"/>
      <c r="L37" s="108"/>
      <c r="M37" s="108"/>
      <c r="N37" s="108"/>
      <c r="O37" s="108"/>
      <c r="P37" s="108"/>
      <c r="Q37" s="108"/>
      <c r="R37" s="103">
        <v>500000</v>
      </c>
      <c r="S37" s="108"/>
      <c r="T37" s="108"/>
      <c r="U37" s="93"/>
      <c r="V37" s="108"/>
      <c r="W37" s="103">
        <v>500000</v>
      </c>
    </row>
    <row r="38" ht="20" customHeight="1" spans="1:23">
      <c r="A38" s="243" t="s">
        <v>428</v>
      </c>
      <c r="B38" s="243" t="s">
        <v>469</v>
      </c>
      <c r="C38" s="243" t="s">
        <v>470</v>
      </c>
      <c r="D38" s="243" t="s">
        <v>70</v>
      </c>
      <c r="E38" s="243" t="s">
        <v>251</v>
      </c>
      <c r="F38" s="243" t="s">
        <v>252</v>
      </c>
      <c r="G38" s="243" t="s">
        <v>399</v>
      </c>
      <c r="H38" s="243" t="s">
        <v>400</v>
      </c>
      <c r="I38" s="103">
        <v>641135</v>
      </c>
      <c r="J38" s="103"/>
      <c r="K38" s="95"/>
      <c r="L38" s="108"/>
      <c r="M38" s="108"/>
      <c r="N38" s="108"/>
      <c r="O38" s="108"/>
      <c r="P38" s="108"/>
      <c r="Q38" s="108"/>
      <c r="R38" s="103">
        <v>641135</v>
      </c>
      <c r="S38" s="108"/>
      <c r="T38" s="108"/>
      <c r="U38" s="93"/>
      <c r="V38" s="108"/>
      <c r="W38" s="103">
        <v>641135</v>
      </c>
    </row>
    <row r="39" ht="20" customHeight="1" spans="1:23">
      <c r="A39" s="243" t="s">
        <v>428</v>
      </c>
      <c r="B39" s="243" t="s">
        <v>469</v>
      </c>
      <c r="C39" s="243" t="s">
        <v>470</v>
      </c>
      <c r="D39" s="243" t="s">
        <v>70</v>
      </c>
      <c r="E39" s="243" t="s">
        <v>265</v>
      </c>
      <c r="F39" s="243" t="s">
        <v>266</v>
      </c>
      <c r="G39" s="243" t="s">
        <v>399</v>
      </c>
      <c r="H39" s="243" t="s">
        <v>400</v>
      </c>
      <c r="I39" s="103">
        <v>545057</v>
      </c>
      <c r="J39" s="103"/>
      <c r="K39" s="95"/>
      <c r="L39" s="108"/>
      <c r="M39" s="108"/>
      <c r="N39" s="108"/>
      <c r="O39" s="108"/>
      <c r="P39" s="108"/>
      <c r="Q39" s="108"/>
      <c r="R39" s="103">
        <v>545057</v>
      </c>
      <c r="S39" s="108"/>
      <c r="T39" s="108"/>
      <c r="U39" s="93"/>
      <c r="V39" s="108"/>
      <c r="W39" s="103">
        <v>545057</v>
      </c>
    </row>
    <row r="40" ht="20" customHeight="1" spans="1:23">
      <c r="A40" s="243" t="s">
        <v>428</v>
      </c>
      <c r="B40" s="243" t="s">
        <v>469</v>
      </c>
      <c r="C40" s="243" t="s">
        <v>470</v>
      </c>
      <c r="D40" s="243" t="s">
        <v>70</v>
      </c>
      <c r="E40" s="243" t="s">
        <v>199</v>
      </c>
      <c r="F40" s="243" t="s">
        <v>200</v>
      </c>
      <c r="G40" s="243" t="s">
        <v>431</v>
      </c>
      <c r="H40" s="243" t="s">
        <v>432</v>
      </c>
      <c r="I40" s="103">
        <v>500000</v>
      </c>
      <c r="J40" s="103"/>
      <c r="K40" s="95"/>
      <c r="L40" s="108"/>
      <c r="M40" s="108"/>
      <c r="N40" s="108"/>
      <c r="O40" s="108"/>
      <c r="P40" s="108"/>
      <c r="Q40" s="108"/>
      <c r="R40" s="103">
        <v>500000</v>
      </c>
      <c r="S40" s="108"/>
      <c r="T40" s="108"/>
      <c r="U40" s="93"/>
      <c r="V40" s="108"/>
      <c r="W40" s="103">
        <v>500000</v>
      </c>
    </row>
    <row r="41" ht="20" customHeight="1" spans="1:23">
      <c r="A41" s="243" t="s">
        <v>428</v>
      </c>
      <c r="B41" s="243" t="s">
        <v>469</v>
      </c>
      <c r="C41" s="243" t="s">
        <v>470</v>
      </c>
      <c r="D41" s="243" t="s">
        <v>70</v>
      </c>
      <c r="E41" s="243" t="s">
        <v>225</v>
      </c>
      <c r="F41" s="243" t="s">
        <v>226</v>
      </c>
      <c r="G41" s="243" t="s">
        <v>431</v>
      </c>
      <c r="H41" s="243" t="s">
        <v>432</v>
      </c>
      <c r="I41" s="103">
        <v>2000000</v>
      </c>
      <c r="J41" s="103"/>
      <c r="K41" s="95"/>
      <c r="L41" s="108"/>
      <c r="M41" s="108"/>
      <c r="N41" s="108"/>
      <c r="O41" s="108"/>
      <c r="P41" s="108"/>
      <c r="Q41" s="108"/>
      <c r="R41" s="103">
        <v>2000000</v>
      </c>
      <c r="S41" s="108"/>
      <c r="T41" s="108"/>
      <c r="U41" s="93"/>
      <c r="V41" s="108"/>
      <c r="W41" s="103">
        <v>2000000</v>
      </c>
    </row>
    <row r="42" ht="20" customHeight="1" spans="1:23">
      <c r="A42" s="243" t="s">
        <v>428</v>
      </c>
      <c r="B42" s="243" t="s">
        <v>469</v>
      </c>
      <c r="C42" s="243" t="s">
        <v>470</v>
      </c>
      <c r="D42" s="243" t="s">
        <v>70</v>
      </c>
      <c r="E42" s="243" t="s">
        <v>287</v>
      </c>
      <c r="F42" s="243" t="s">
        <v>82</v>
      </c>
      <c r="G42" s="243" t="s">
        <v>431</v>
      </c>
      <c r="H42" s="243" t="s">
        <v>432</v>
      </c>
      <c r="I42" s="103">
        <v>11585900.51</v>
      </c>
      <c r="J42" s="103"/>
      <c r="K42" s="95"/>
      <c r="L42" s="108"/>
      <c r="M42" s="108"/>
      <c r="N42" s="108"/>
      <c r="O42" s="108"/>
      <c r="P42" s="108"/>
      <c r="Q42" s="108"/>
      <c r="R42" s="103">
        <v>11585900.51</v>
      </c>
      <c r="S42" s="108"/>
      <c r="T42" s="108"/>
      <c r="U42" s="93"/>
      <c r="V42" s="108"/>
      <c r="W42" s="103">
        <v>11585900.51</v>
      </c>
    </row>
    <row r="43" ht="20" customHeight="1" spans="1:23">
      <c r="A43" s="243" t="s">
        <v>428</v>
      </c>
      <c r="B43" s="243" t="s">
        <v>469</v>
      </c>
      <c r="C43" s="243" t="s">
        <v>470</v>
      </c>
      <c r="D43" s="243" t="s">
        <v>70</v>
      </c>
      <c r="E43" s="243" t="s">
        <v>130</v>
      </c>
      <c r="F43" s="243" t="s">
        <v>131</v>
      </c>
      <c r="G43" s="243" t="s">
        <v>471</v>
      </c>
      <c r="H43" s="243" t="s">
        <v>472</v>
      </c>
      <c r="I43" s="103">
        <v>50000</v>
      </c>
      <c r="J43" s="103"/>
      <c r="K43" s="95"/>
      <c r="L43" s="108"/>
      <c r="M43" s="108"/>
      <c r="N43" s="108"/>
      <c r="O43" s="108"/>
      <c r="P43" s="108"/>
      <c r="Q43" s="108"/>
      <c r="R43" s="103">
        <v>50000</v>
      </c>
      <c r="S43" s="108"/>
      <c r="T43" s="108"/>
      <c r="U43" s="93"/>
      <c r="V43" s="108"/>
      <c r="W43" s="103">
        <v>50000</v>
      </c>
    </row>
    <row r="44" ht="20" customHeight="1" spans="1:23">
      <c r="A44" s="243" t="s">
        <v>428</v>
      </c>
      <c r="B44" s="243" t="s">
        <v>469</v>
      </c>
      <c r="C44" s="243" t="s">
        <v>470</v>
      </c>
      <c r="D44" s="243" t="s">
        <v>70</v>
      </c>
      <c r="E44" s="243" t="s">
        <v>193</v>
      </c>
      <c r="F44" s="243" t="s">
        <v>194</v>
      </c>
      <c r="G44" s="243" t="s">
        <v>471</v>
      </c>
      <c r="H44" s="243" t="s">
        <v>472</v>
      </c>
      <c r="I44" s="103">
        <v>20000</v>
      </c>
      <c r="J44" s="103"/>
      <c r="K44" s="95"/>
      <c r="L44" s="108"/>
      <c r="M44" s="108"/>
      <c r="N44" s="108"/>
      <c r="O44" s="108"/>
      <c r="P44" s="108"/>
      <c r="Q44" s="108"/>
      <c r="R44" s="103">
        <v>20000</v>
      </c>
      <c r="S44" s="108"/>
      <c r="T44" s="108"/>
      <c r="U44" s="93"/>
      <c r="V44" s="108"/>
      <c r="W44" s="103">
        <v>20000</v>
      </c>
    </row>
    <row r="45" ht="20" customHeight="1" spans="1:23">
      <c r="A45" s="243" t="s">
        <v>428</v>
      </c>
      <c r="B45" s="336" t="s">
        <v>469</v>
      </c>
      <c r="C45" s="243" t="s">
        <v>470</v>
      </c>
      <c r="D45" s="243" t="s">
        <v>70</v>
      </c>
      <c r="E45" s="243" t="s">
        <v>142</v>
      </c>
      <c r="F45" s="243" t="s">
        <v>131</v>
      </c>
      <c r="G45" s="243" t="s">
        <v>467</v>
      </c>
      <c r="H45" s="243" t="s">
        <v>468</v>
      </c>
      <c r="I45" s="103">
        <v>150000</v>
      </c>
      <c r="J45" s="103"/>
      <c r="K45" s="95"/>
      <c r="L45" s="108"/>
      <c r="M45" s="108"/>
      <c r="N45" s="108"/>
      <c r="O45" s="108"/>
      <c r="P45" s="108"/>
      <c r="Q45" s="108"/>
      <c r="R45" s="103">
        <v>150000</v>
      </c>
      <c r="S45" s="108"/>
      <c r="T45" s="108"/>
      <c r="U45" s="93"/>
      <c r="V45" s="108"/>
      <c r="W45" s="103">
        <v>150000</v>
      </c>
    </row>
    <row r="46" ht="20" customHeight="1" spans="1:23">
      <c r="A46" s="243" t="s">
        <v>428</v>
      </c>
      <c r="B46" s="243" t="s">
        <v>469</v>
      </c>
      <c r="C46" s="243" t="s">
        <v>470</v>
      </c>
      <c r="D46" s="243" t="s">
        <v>70</v>
      </c>
      <c r="E46" s="243" t="s">
        <v>162</v>
      </c>
      <c r="F46" s="243" t="s">
        <v>163</v>
      </c>
      <c r="G46" s="243" t="s">
        <v>467</v>
      </c>
      <c r="H46" s="243" t="s">
        <v>468</v>
      </c>
      <c r="I46" s="103">
        <v>100000</v>
      </c>
      <c r="J46" s="103"/>
      <c r="K46" s="95"/>
      <c r="L46" s="108"/>
      <c r="M46" s="108"/>
      <c r="N46" s="108"/>
      <c r="O46" s="108"/>
      <c r="P46" s="108"/>
      <c r="Q46" s="108"/>
      <c r="R46" s="103">
        <v>100000</v>
      </c>
      <c r="S46" s="108"/>
      <c r="T46" s="108"/>
      <c r="U46" s="93"/>
      <c r="V46" s="108"/>
      <c r="W46" s="103">
        <v>100000</v>
      </c>
    </row>
    <row r="47" ht="20" customHeight="1" spans="1:23">
      <c r="A47" s="243" t="s">
        <v>428</v>
      </c>
      <c r="B47" s="243" t="s">
        <v>469</v>
      </c>
      <c r="C47" s="243" t="s">
        <v>470</v>
      </c>
      <c r="D47" s="243" t="s">
        <v>70</v>
      </c>
      <c r="E47" s="243" t="s">
        <v>251</v>
      </c>
      <c r="F47" s="243" t="s">
        <v>252</v>
      </c>
      <c r="G47" s="243" t="s">
        <v>467</v>
      </c>
      <c r="H47" s="243" t="s">
        <v>468</v>
      </c>
      <c r="I47" s="103">
        <v>154000</v>
      </c>
      <c r="J47" s="103"/>
      <c r="K47" s="95"/>
      <c r="L47" s="108"/>
      <c r="M47" s="108"/>
      <c r="N47" s="108"/>
      <c r="O47" s="108"/>
      <c r="P47" s="108"/>
      <c r="Q47" s="108"/>
      <c r="R47" s="103">
        <v>154000</v>
      </c>
      <c r="S47" s="108"/>
      <c r="T47" s="108"/>
      <c r="U47" s="93"/>
      <c r="V47" s="108"/>
      <c r="W47" s="103">
        <v>154000</v>
      </c>
    </row>
    <row r="48" ht="20" customHeight="1" spans="1:23">
      <c r="A48" s="243" t="s">
        <v>428</v>
      </c>
      <c r="B48" s="243" t="s">
        <v>469</v>
      </c>
      <c r="C48" s="243" t="s">
        <v>470</v>
      </c>
      <c r="D48" s="243" t="s">
        <v>70</v>
      </c>
      <c r="E48" s="243" t="s">
        <v>257</v>
      </c>
      <c r="F48" s="243" t="s">
        <v>258</v>
      </c>
      <c r="G48" s="243" t="s">
        <v>467</v>
      </c>
      <c r="H48" s="243" t="s">
        <v>468</v>
      </c>
      <c r="I48" s="103">
        <v>500000</v>
      </c>
      <c r="J48" s="103"/>
      <c r="K48" s="95"/>
      <c r="L48" s="108"/>
      <c r="M48" s="108"/>
      <c r="N48" s="108"/>
      <c r="O48" s="108"/>
      <c r="P48" s="108"/>
      <c r="Q48" s="108"/>
      <c r="R48" s="103">
        <v>500000</v>
      </c>
      <c r="S48" s="108"/>
      <c r="T48" s="108"/>
      <c r="U48" s="93"/>
      <c r="V48" s="108"/>
      <c r="W48" s="103">
        <v>500000</v>
      </c>
    </row>
    <row r="49" ht="20" customHeight="1" spans="1:23">
      <c r="A49" s="243" t="s">
        <v>428</v>
      </c>
      <c r="B49" s="243" t="s">
        <v>469</v>
      </c>
      <c r="C49" s="243" t="s">
        <v>470</v>
      </c>
      <c r="D49" s="243" t="s">
        <v>70</v>
      </c>
      <c r="E49" s="243" t="s">
        <v>283</v>
      </c>
      <c r="F49" s="243" t="s">
        <v>284</v>
      </c>
      <c r="G49" s="243" t="s">
        <v>467</v>
      </c>
      <c r="H49" s="243" t="s">
        <v>468</v>
      </c>
      <c r="I49" s="103">
        <v>110800</v>
      </c>
      <c r="J49" s="103"/>
      <c r="K49" s="95"/>
      <c r="L49" s="108"/>
      <c r="M49" s="108"/>
      <c r="N49" s="108"/>
      <c r="O49" s="108"/>
      <c r="P49" s="108"/>
      <c r="Q49" s="108"/>
      <c r="R49" s="103">
        <v>110800</v>
      </c>
      <c r="S49" s="108"/>
      <c r="T49" s="108"/>
      <c r="U49" s="93"/>
      <c r="V49" s="108"/>
      <c r="W49" s="103">
        <v>110800</v>
      </c>
    </row>
    <row r="50" ht="20" customHeight="1" spans="1:23">
      <c r="A50" s="243" t="s">
        <v>428</v>
      </c>
      <c r="B50" s="243" t="s">
        <v>469</v>
      </c>
      <c r="C50" s="243" t="s">
        <v>470</v>
      </c>
      <c r="D50" s="243" t="s">
        <v>70</v>
      </c>
      <c r="E50" s="243" t="s">
        <v>219</v>
      </c>
      <c r="F50" s="243" t="s">
        <v>220</v>
      </c>
      <c r="G50" s="243" t="s">
        <v>437</v>
      </c>
      <c r="H50" s="243" t="s">
        <v>438</v>
      </c>
      <c r="I50" s="103">
        <v>1240000</v>
      </c>
      <c r="J50" s="103"/>
      <c r="K50" s="95"/>
      <c r="L50" s="108"/>
      <c r="M50" s="108"/>
      <c r="N50" s="108"/>
      <c r="O50" s="108"/>
      <c r="P50" s="108"/>
      <c r="Q50" s="108"/>
      <c r="R50" s="103">
        <v>1240000</v>
      </c>
      <c r="S50" s="108"/>
      <c r="T50" s="108"/>
      <c r="U50" s="93"/>
      <c r="V50" s="108"/>
      <c r="W50" s="103">
        <v>1240000</v>
      </c>
    </row>
    <row r="51" ht="20" customHeight="1" spans="1:23">
      <c r="A51" s="243" t="s">
        <v>428</v>
      </c>
      <c r="B51" s="243" t="s">
        <v>469</v>
      </c>
      <c r="C51" s="243" t="s">
        <v>470</v>
      </c>
      <c r="D51" s="243" t="s">
        <v>70</v>
      </c>
      <c r="E51" s="243" t="s">
        <v>249</v>
      </c>
      <c r="F51" s="243" t="s">
        <v>250</v>
      </c>
      <c r="G51" s="243" t="s">
        <v>437</v>
      </c>
      <c r="H51" s="243" t="s">
        <v>438</v>
      </c>
      <c r="I51" s="103">
        <v>2310965.89</v>
      </c>
      <c r="J51" s="103"/>
      <c r="K51" s="95"/>
      <c r="L51" s="108"/>
      <c r="M51" s="108"/>
      <c r="N51" s="108"/>
      <c r="O51" s="108"/>
      <c r="P51" s="108"/>
      <c r="Q51" s="108"/>
      <c r="R51" s="103">
        <v>2310965.89</v>
      </c>
      <c r="S51" s="108"/>
      <c r="T51" s="108"/>
      <c r="U51" s="93"/>
      <c r="V51" s="108"/>
      <c r="W51" s="103">
        <v>2310965.89</v>
      </c>
    </row>
    <row r="52" ht="20" customHeight="1" spans="1:23">
      <c r="A52" s="243" t="s">
        <v>428</v>
      </c>
      <c r="B52" s="243" t="s">
        <v>473</v>
      </c>
      <c r="C52" s="243" t="s">
        <v>474</v>
      </c>
      <c r="D52" s="243" t="s">
        <v>70</v>
      </c>
      <c r="E52" s="243" t="s">
        <v>277</v>
      </c>
      <c r="F52" s="243" t="s">
        <v>278</v>
      </c>
      <c r="G52" s="243" t="s">
        <v>399</v>
      </c>
      <c r="H52" s="243" t="s">
        <v>400</v>
      </c>
      <c r="I52" s="103">
        <v>912</v>
      </c>
      <c r="J52" s="103"/>
      <c r="K52" s="95"/>
      <c r="L52" s="108"/>
      <c r="M52" s="103">
        <v>912</v>
      </c>
      <c r="N52" s="108"/>
      <c r="O52" s="108"/>
      <c r="P52" s="108"/>
      <c r="Q52" s="108"/>
      <c r="R52" s="103"/>
      <c r="S52" s="108"/>
      <c r="T52" s="108"/>
      <c r="U52" s="93"/>
      <c r="V52" s="108"/>
      <c r="W52" s="103"/>
    </row>
    <row r="53" ht="18.75" customHeight="1" spans="1:23">
      <c r="A53" s="104" t="s">
        <v>327</v>
      </c>
      <c r="B53" s="105"/>
      <c r="C53" s="105"/>
      <c r="D53" s="105"/>
      <c r="E53" s="105"/>
      <c r="F53" s="105"/>
      <c r="G53" s="105"/>
      <c r="H53" s="106"/>
      <c r="I53" s="103">
        <v>56232052.33</v>
      </c>
      <c r="J53" s="103">
        <v>6000000</v>
      </c>
      <c r="K53" s="95">
        <v>6000000</v>
      </c>
      <c r="L53" s="154"/>
      <c r="M53" s="103">
        <v>912</v>
      </c>
      <c r="N53" s="154"/>
      <c r="O53" s="154"/>
      <c r="P53" s="154"/>
      <c r="Q53" s="154"/>
      <c r="R53" s="103">
        <v>50231140.33</v>
      </c>
      <c r="S53" s="154"/>
      <c r="T53" s="154"/>
      <c r="U53" s="154"/>
      <c r="V53" s="154"/>
      <c r="W53" s="103">
        <v>50231140.33</v>
      </c>
    </row>
  </sheetData>
  <mergeCells count="28">
    <mergeCell ref="A3:W3"/>
    <mergeCell ref="A4:H4"/>
    <mergeCell ref="J5:M5"/>
    <mergeCell ref="N5:P5"/>
    <mergeCell ref="R5:W5"/>
    <mergeCell ref="A53:H5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37"/>
  <sheetViews>
    <sheetView showZeros="0" workbookViewId="0">
      <pane ySplit="1" topLeftCell="A129" activePane="bottomLeft" state="frozen"/>
      <selection/>
      <selection pane="bottomLeft" activeCell="A151" sqref="A151"/>
    </sheetView>
  </sheetViews>
  <sheetFormatPr defaultColWidth="9.14166666666667" defaultRowHeight="12" customHeight="1"/>
  <cols>
    <col min="1" max="1" width="28.5" style="73" customWidth="1"/>
    <col min="2" max="2" width="32.5" style="73" customWidth="1"/>
    <col min="3" max="5" width="23.575" style="73" customWidth="1"/>
    <col min="6" max="6" width="11.2833333333333" style="73" customWidth="1"/>
    <col min="7" max="7" width="25.1416666666667" style="73" customWidth="1"/>
    <col min="8" max="8" width="15.575" style="73" customWidth="1"/>
    <col min="9" max="9" width="13.425" style="73" customWidth="1"/>
    <col min="10" max="10" width="18.85" style="73" customWidth="1"/>
    <col min="11" max="16384" width="9.14166666666667" style="73"/>
  </cols>
  <sheetData>
    <row r="1" customHeight="1" spans="1:10">
      <c r="A1" s="74"/>
      <c r="B1" s="74"/>
      <c r="C1" s="74"/>
      <c r="D1" s="74"/>
      <c r="E1" s="74"/>
      <c r="F1" s="74"/>
      <c r="G1" s="74"/>
      <c r="H1" s="74"/>
      <c r="I1" s="74"/>
      <c r="J1" s="74"/>
    </row>
    <row r="2" ht="18" customHeight="1" spans="10:10">
      <c r="J2" s="76" t="s">
        <v>475</v>
      </c>
    </row>
    <row r="3" ht="39.75" customHeight="1" spans="1:10">
      <c r="A3" s="137" t="str">
        <f>"2025"&amp;"年部门项目支出绩效目标表"</f>
        <v>2025年部门项目支出绩效目标表</v>
      </c>
      <c r="B3" s="77"/>
      <c r="C3" s="77"/>
      <c r="D3" s="77"/>
      <c r="E3" s="77"/>
      <c r="F3" s="138"/>
      <c r="G3" s="77"/>
      <c r="H3" s="138"/>
      <c r="I3" s="138"/>
      <c r="J3" s="77"/>
    </row>
    <row r="4" ht="17.25" customHeight="1" spans="1:1">
      <c r="A4" s="78" t="str">
        <f>"单位名称："&amp;""</f>
        <v>单位名称：</v>
      </c>
    </row>
    <row r="5" ht="44.25" customHeight="1" spans="1:10">
      <c r="A5" s="139" t="s">
        <v>339</v>
      </c>
      <c r="B5" s="139" t="s">
        <v>476</v>
      </c>
      <c r="C5" s="139" t="s">
        <v>477</v>
      </c>
      <c r="D5" s="139" t="s">
        <v>478</v>
      </c>
      <c r="E5" s="139" t="s">
        <v>479</v>
      </c>
      <c r="F5" s="140" t="s">
        <v>480</v>
      </c>
      <c r="G5" s="139" t="s">
        <v>481</v>
      </c>
      <c r="H5" s="140" t="s">
        <v>482</v>
      </c>
      <c r="I5" s="140" t="s">
        <v>483</v>
      </c>
      <c r="J5" s="139" t="s">
        <v>484</v>
      </c>
    </row>
    <row r="6" ht="18.75" customHeight="1" spans="1:10">
      <c r="A6" s="230">
        <v>1</v>
      </c>
      <c r="B6" s="230">
        <v>2</v>
      </c>
      <c r="C6" s="230">
        <v>3</v>
      </c>
      <c r="D6" s="230">
        <v>4</v>
      </c>
      <c r="E6" s="230">
        <v>5</v>
      </c>
      <c r="F6" s="108">
        <v>6</v>
      </c>
      <c r="G6" s="230">
        <v>7</v>
      </c>
      <c r="H6" s="108">
        <v>8</v>
      </c>
      <c r="I6" s="108">
        <v>9</v>
      </c>
      <c r="J6" s="230">
        <v>10</v>
      </c>
    </row>
    <row r="7" ht="25" customHeight="1" spans="1:10">
      <c r="A7" s="231" t="s">
        <v>442</v>
      </c>
      <c r="B7" s="232" t="s">
        <v>485</v>
      </c>
      <c r="C7" s="233" t="s">
        <v>486</v>
      </c>
      <c r="D7" s="233" t="s">
        <v>487</v>
      </c>
      <c r="E7" s="233" t="s">
        <v>488</v>
      </c>
      <c r="F7" s="233" t="s">
        <v>489</v>
      </c>
      <c r="G7" s="233" t="s">
        <v>490</v>
      </c>
      <c r="H7" s="233" t="s">
        <v>491</v>
      </c>
      <c r="I7" s="233" t="s">
        <v>492</v>
      </c>
      <c r="J7" s="233" t="s">
        <v>493</v>
      </c>
    </row>
    <row r="8" ht="25" customHeight="1" spans="1:10">
      <c r="A8" s="234"/>
      <c r="B8" s="235"/>
      <c r="C8" s="233" t="s">
        <v>486</v>
      </c>
      <c r="D8" s="233" t="s">
        <v>494</v>
      </c>
      <c r="E8" s="233" t="s">
        <v>495</v>
      </c>
      <c r="F8" s="233" t="s">
        <v>489</v>
      </c>
      <c r="G8" s="233" t="s">
        <v>496</v>
      </c>
      <c r="H8" s="233" t="s">
        <v>497</v>
      </c>
      <c r="I8" s="233" t="s">
        <v>492</v>
      </c>
      <c r="J8" s="233" t="s">
        <v>495</v>
      </c>
    </row>
    <row r="9" ht="25" customHeight="1" spans="1:10">
      <c r="A9" s="234"/>
      <c r="B9" s="235"/>
      <c r="C9" s="233" t="s">
        <v>486</v>
      </c>
      <c r="D9" s="233" t="s">
        <v>494</v>
      </c>
      <c r="E9" s="233" t="s">
        <v>498</v>
      </c>
      <c r="F9" s="233" t="s">
        <v>489</v>
      </c>
      <c r="G9" s="233" t="s">
        <v>496</v>
      </c>
      <c r="H9" s="233" t="s">
        <v>497</v>
      </c>
      <c r="I9" s="233" t="s">
        <v>492</v>
      </c>
      <c r="J9" s="233" t="s">
        <v>498</v>
      </c>
    </row>
    <row r="10" ht="25" customHeight="1" spans="1:10">
      <c r="A10" s="234"/>
      <c r="B10" s="235"/>
      <c r="C10" s="233" t="s">
        <v>486</v>
      </c>
      <c r="D10" s="233" t="s">
        <v>494</v>
      </c>
      <c r="E10" s="233" t="s">
        <v>499</v>
      </c>
      <c r="F10" s="233" t="s">
        <v>489</v>
      </c>
      <c r="G10" s="233" t="s">
        <v>496</v>
      </c>
      <c r="H10" s="233" t="s">
        <v>497</v>
      </c>
      <c r="I10" s="233" t="s">
        <v>492</v>
      </c>
      <c r="J10" s="233" t="s">
        <v>500</v>
      </c>
    </row>
    <row r="11" ht="25" customHeight="1" spans="1:10">
      <c r="A11" s="234"/>
      <c r="B11" s="235"/>
      <c r="C11" s="233" t="s">
        <v>486</v>
      </c>
      <c r="D11" s="233" t="s">
        <v>494</v>
      </c>
      <c r="E11" s="233" t="s">
        <v>501</v>
      </c>
      <c r="F11" s="233" t="s">
        <v>489</v>
      </c>
      <c r="G11" s="233" t="s">
        <v>496</v>
      </c>
      <c r="H11" s="233" t="s">
        <v>497</v>
      </c>
      <c r="I11" s="233" t="s">
        <v>492</v>
      </c>
      <c r="J11" s="233" t="s">
        <v>501</v>
      </c>
    </row>
    <row r="12" ht="25" customHeight="1" spans="1:10">
      <c r="A12" s="234"/>
      <c r="B12" s="235"/>
      <c r="C12" s="233" t="s">
        <v>486</v>
      </c>
      <c r="D12" s="233" t="s">
        <v>494</v>
      </c>
      <c r="E12" s="233" t="s">
        <v>502</v>
      </c>
      <c r="F12" s="233" t="s">
        <v>489</v>
      </c>
      <c r="G12" s="233" t="s">
        <v>496</v>
      </c>
      <c r="H12" s="233" t="s">
        <v>497</v>
      </c>
      <c r="I12" s="233" t="s">
        <v>492</v>
      </c>
      <c r="J12" s="233" t="s">
        <v>502</v>
      </c>
    </row>
    <row r="13" ht="25" customHeight="1" spans="1:10">
      <c r="A13" s="234"/>
      <c r="B13" s="235"/>
      <c r="C13" s="233" t="s">
        <v>486</v>
      </c>
      <c r="D13" s="233" t="s">
        <v>494</v>
      </c>
      <c r="E13" s="233" t="s">
        <v>503</v>
      </c>
      <c r="F13" s="233" t="s">
        <v>489</v>
      </c>
      <c r="G13" s="233" t="s">
        <v>496</v>
      </c>
      <c r="H13" s="233" t="s">
        <v>497</v>
      </c>
      <c r="I13" s="233" t="s">
        <v>492</v>
      </c>
      <c r="J13" s="233" t="s">
        <v>504</v>
      </c>
    </row>
    <row r="14" ht="25" customHeight="1" spans="1:10">
      <c r="A14" s="234"/>
      <c r="B14" s="235"/>
      <c r="C14" s="233" t="s">
        <v>486</v>
      </c>
      <c r="D14" s="233" t="s">
        <v>494</v>
      </c>
      <c r="E14" s="233" t="s">
        <v>505</v>
      </c>
      <c r="F14" s="233" t="s">
        <v>489</v>
      </c>
      <c r="G14" s="233" t="s">
        <v>496</v>
      </c>
      <c r="H14" s="233" t="s">
        <v>497</v>
      </c>
      <c r="I14" s="233" t="s">
        <v>492</v>
      </c>
      <c r="J14" s="233" t="s">
        <v>506</v>
      </c>
    </row>
    <row r="15" ht="25" customHeight="1" spans="1:10">
      <c r="A15" s="234"/>
      <c r="B15" s="235"/>
      <c r="C15" s="233" t="s">
        <v>486</v>
      </c>
      <c r="D15" s="233" t="s">
        <v>494</v>
      </c>
      <c r="E15" s="233" t="s">
        <v>507</v>
      </c>
      <c r="F15" s="233" t="s">
        <v>489</v>
      </c>
      <c r="G15" s="233" t="s">
        <v>496</v>
      </c>
      <c r="H15" s="233" t="s">
        <v>497</v>
      </c>
      <c r="I15" s="233" t="s">
        <v>492</v>
      </c>
      <c r="J15" s="233" t="s">
        <v>508</v>
      </c>
    </row>
    <row r="16" ht="25" customHeight="1" spans="1:10">
      <c r="A16" s="234"/>
      <c r="B16" s="235"/>
      <c r="C16" s="233" t="s">
        <v>486</v>
      </c>
      <c r="D16" s="233" t="s">
        <v>494</v>
      </c>
      <c r="E16" s="233" t="s">
        <v>509</v>
      </c>
      <c r="F16" s="233" t="s">
        <v>489</v>
      </c>
      <c r="G16" s="233" t="s">
        <v>496</v>
      </c>
      <c r="H16" s="233" t="s">
        <v>497</v>
      </c>
      <c r="I16" s="233" t="s">
        <v>492</v>
      </c>
      <c r="J16" s="233" t="s">
        <v>509</v>
      </c>
    </row>
    <row r="17" ht="25" customHeight="1" spans="1:10">
      <c r="A17" s="234"/>
      <c r="B17" s="235"/>
      <c r="C17" s="233" t="s">
        <v>486</v>
      </c>
      <c r="D17" s="233" t="s">
        <v>494</v>
      </c>
      <c r="E17" s="233" t="s">
        <v>510</v>
      </c>
      <c r="F17" s="233" t="s">
        <v>489</v>
      </c>
      <c r="G17" s="233" t="s">
        <v>496</v>
      </c>
      <c r="H17" s="233" t="s">
        <v>497</v>
      </c>
      <c r="I17" s="233" t="s">
        <v>492</v>
      </c>
      <c r="J17" s="233" t="s">
        <v>510</v>
      </c>
    </row>
    <row r="18" ht="25" customHeight="1" spans="1:10">
      <c r="A18" s="234"/>
      <c r="B18" s="235"/>
      <c r="C18" s="233" t="s">
        <v>486</v>
      </c>
      <c r="D18" s="233" t="s">
        <v>494</v>
      </c>
      <c r="E18" s="233" t="s">
        <v>511</v>
      </c>
      <c r="F18" s="233" t="s">
        <v>489</v>
      </c>
      <c r="G18" s="233" t="s">
        <v>496</v>
      </c>
      <c r="H18" s="233" t="s">
        <v>497</v>
      </c>
      <c r="I18" s="233" t="s">
        <v>492</v>
      </c>
      <c r="J18" s="233" t="s">
        <v>511</v>
      </c>
    </row>
    <row r="19" ht="25" customHeight="1" spans="1:10">
      <c r="A19" s="234"/>
      <c r="B19" s="235"/>
      <c r="C19" s="233" t="s">
        <v>486</v>
      </c>
      <c r="D19" s="233" t="s">
        <v>494</v>
      </c>
      <c r="E19" s="233" t="s">
        <v>512</v>
      </c>
      <c r="F19" s="233" t="s">
        <v>489</v>
      </c>
      <c r="G19" s="233" t="s">
        <v>496</v>
      </c>
      <c r="H19" s="233" t="s">
        <v>497</v>
      </c>
      <c r="I19" s="233" t="s">
        <v>492</v>
      </c>
      <c r="J19" s="233" t="s">
        <v>512</v>
      </c>
    </row>
    <row r="20" ht="25" customHeight="1" spans="1:10">
      <c r="A20" s="234"/>
      <c r="B20" s="235"/>
      <c r="C20" s="233" t="s">
        <v>486</v>
      </c>
      <c r="D20" s="233" t="s">
        <v>513</v>
      </c>
      <c r="E20" s="233" t="s">
        <v>514</v>
      </c>
      <c r="F20" s="233" t="s">
        <v>515</v>
      </c>
      <c r="G20" s="233" t="s">
        <v>516</v>
      </c>
      <c r="H20" s="233" t="s">
        <v>497</v>
      </c>
      <c r="I20" s="233" t="s">
        <v>517</v>
      </c>
      <c r="J20" s="233" t="s">
        <v>518</v>
      </c>
    </row>
    <row r="21" ht="25" customHeight="1" spans="1:10">
      <c r="A21" s="234"/>
      <c r="B21" s="235"/>
      <c r="C21" s="233" t="s">
        <v>519</v>
      </c>
      <c r="D21" s="233" t="s">
        <v>520</v>
      </c>
      <c r="E21" s="233" t="s">
        <v>521</v>
      </c>
      <c r="F21" s="233" t="s">
        <v>515</v>
      </c>
      <c r="G21" s="233" t="s">
        <v>522</v>
      </c>
      <c r="H21" s="233" t="s">
        <v>523</v>
      </c>
      <c r="I21" s="233" t="s">
        <v>492</v>
      </c>
      <c r="J21" s="233" t="s">
        <v>524</v>
      </c>
    </row>
    <row r="22" ht="25" customHeight="1" spans="1:10">
      <c r="A22" s="236"/>
      <c r="B22" s="237"/>
      <c r="C22" s="233" t="s">
        <v>525</v>
      </c>
      <c r="D22" s="233" t="s">
        <v>526</v>
      </c>
      <c r="E22" s="233" t="s">
        <v>527</v>
      </c>
      <c r="F22" s="233" t="s">
        <v>515</v>
      </c>
      <c r="G22" s="233" t="s">
        <v>516</v>
      </c>
      <c r="H22" s="233" t="s">
        <v>497</v>
      </c>
      <c r="I22" s="233" t="s">
        <v>492</v>
      </c>
      <c r="J22" s="233" t="s">
        <v>528</v>
      </c>
    </row>
    <row r="23" ht="25" customHeight="1" spans="1:10">
      <c r="A23" s="231" t="s">
        <v>444</v>
      </c>
      <c r="B23" s="232" t="s">
        <v>529</v>
      </c>
      <c r="C23" s="233" t="s">
        <v>486</v>
      </c>
      <c r="D23" s="233" t="s">
        <v>487</v>
      </c>
      <c r="E23" s="233" t="s">
        <v>530</v>
      </c>
      <c r="F23" s="233" t="s">
        <v>489</v>
      </c>
      <c r="G23" s="233" t="s">
        <v>531</v>
      </c>
      <c r="H23" s="233" t="s">
        <v>491</v>
      </c>
      <c r="I23" s="233" t="s">
        <v>492</v>
      </c>
      <c r="J23" s="233" t="s">
        <v>532</v>
      </c>
    </row>
    <row r="24" ht="25" customHeight="1" spans="1:10">
      <c r="A24" s="234"/>
      <c r="B24" s="235"/>
      <c r="C24" s="233" t="s">
        <v>486</v>
      </c>
      <c r="D24" s="233" t="s">
        <v>487</v>
      </c>
      <c r="E24" s="233" t="s">
        <v>533</v>
      </c>
      <c r="F24" s="233" t="s">
        <v>489</v>
      </c>
      <c r="G24" s="233" t="s">
        <v>496</v>
      </c>
      <c r="H24" s="233" t="s">
        <v>491</v>
      </c>
      <c r="I24" s="233" t="s">
        <v>492</v>
      </c>
      <c r="J24" s="233" t="s">
        <v>534</v>
      </c>
    </row>
    <row r="25" ht="25" customHeight="1" spans="1:10">
      <c r="A25" s="234"/>
      <c r="B25" s="235"/>
      <c r="C25" s="233" t="s">
        <v>486</v>
      </c>
      <c r="D25" s="233" t="s">
        <v>494</v>
      </c>
      <c r="E25" s="233" t="s">
        <v>535</v>
      </c>
      <c r="F25" s="233" t="s">
        <v>489</v>
      </c>
      <c r="G25" s="233" t="s">
        <v>496</v>
      </c>
      <c r="H25" s="233" t="s">
        <v>497</v>
      </c>
      <c r="I25" s="233" t="s">
        <v>517</v>
      </c>
      <c r="J25" s="233" t="s">
        <v>536</v>
      </c>
    </row>
    <row r="26" ht="25" customHeight="1" spans="1:10">
      <c r="A26" s="234"/>
      <c r="B26" s="235"/>
      <c r="C26" s="233" t="s">
        <v>486</v>
      </c>
      <c r="D26" s="233" t="s">
        <v>494</v>
      </c>
      <c r="E26" s="233" t="s">
        <v>537</v>
      </c>
      <c r="F26" s="233" t="s">
        <v>489</v>
      </c>
      <c r="G26" s="233" t="s">
        <v>496</v>
      </c>
      <c r="H26" s="233" t="s">
        <v>497</v>
      </c>
      <c r="I26" s="233" t="s">
        <v>517</v>
      </c>
      <c r="J26" s="233" t="s">
        <v>538</v>
      </c>
    </row>
    <row r="27" ht="25" customHeight="1" spans="1:10">
      <c r="A27" s="234"/>
      <c r="B27" s="235"/>
      <c r="C27" s="233" t="s">
        <v>519</v>
      </c>
      <c r="D27" s="233" t="s">
        <v>539</v>
      </c>
      <c r="E27" s="233" t="s">
        <v>540</v>
      </c>
      <c r="F27" s="233" t="s">
        <v>489</v>
      </c>
      <c r="G27" s="233" t="s">
        <v>97</v>
      </c>
      <c r="H27" s="233" t="s">
        <v>491</v>
      </c>
      <c r="I27" s="233" t="s">
        <v>517</v>
      </c>
      <c r="J27" s="233" t="s">
        <v>541</v>
      </c>
    </row>
    <row r="28" ht="25" customHeight="1" spans="1:10">
      <c r="A28" s="234"/>
      <c r="B28" s="235"/>
      <c r="C28" s="233" t="s">
        <v>519</v>
      </c>
      <c r="D28" s="233" t="s">
        <v>520</v>
      </c>
      <c r="E28" s="233" t="s">
        <v>542</v>
      </c>
      <c r="F28" s="233" t="s">
        <v>489</v>
      </c>
      <c r="G28" s="233" t="s">
        <v>522</v>
      </c>
      <c r="H28" s="233" t="s">
        <v>523</v>
      </c>
      <c r="I28" s="233" t="s">
        <v>517</v>
      </c>
      <c r="J28" s="233" t="s">
        <v>543</v>
      </c>
    </row>
    <row r="29" ht="25" customHeight="1" spans="1:10">
      <c r="A29" s="234"/>
      <c r="B29" s="235"/>
      <c r="C29" s="233" t="s">
        <v>519</v>
      </c>
      <c r="D29" s="233" t="s">
        <v>520</v>
      </c>
      <c r="E29" s="233" t="s">
        <v>544</v>
      </c>
      <c r="F29" s="233" t="s">
        <v>489</v>
      </c>
      <c r="G29" s="233" t="s">
        <v>522</v>
      </c>
      <c r="H29" s="233" t="s">
        <v>523</v>
      </c>
      <c r="I29" s="233" t="s">
        <v>517</v>
      </c>
      <c r="J29" s="233" t="s">
        <v>545</v>
      </c>
    </row>
    <row r="30" ht="29" customHeight="1" spans="1:10">
      <c r="A30" s="236"/>
      <c r="B30" s="237"/>
      <c r="C30" s="233" t="s">
        <v>525</v>
      </c>
      <c r="D30" s="233" t="s">
        <v>526</v>
      </c>
      <c r="E30" s="233" t="s">
        <v>527</v>
      </c>
      <c r="F30" s="233" t="s">
        <v>515</v>
      </c>
      <c r="G30" s="233" t="s">
        <v>516</v>
      </c>
      <c r="H30" s="233" t="s">
        <v>497</v>
      </c>
      <c r="I30" s="233" t="s">
        <v>517</v>
      </c>
      <c r="J30" s="233" t="s">
        <v>546</v>
      </c>
    </row>
    <row r="31" ht="29" customHeight="1" spans="1:10">
      <c r="A31" s="234" t="s">
        <v>434</v>
      </c>
      <c r="B31" s="235" t="s">
        <v>547</v>
      </c>
      <c r="C31" s="233" t="s">
        <v>486</v>
      </c>
      <c r="D31" s="233" t="s">
        <v>487</v>
      </c>
      <c r="E31" s="233" t="s">
        <v>548</v>
      </c>
      <c r="F31" s="233" t="s">
        <v>489</v>
      </c>
      <c r="G31" s="233" t="s">
        <v>549</v>
      </c>
      <c r="H31" s="233" t="s">
        <v>550</v>
      </c>
      <c r="I31" s="233" t="s">
        <v>492</v>
      </c>
      <c r="J31" s="233" t="s">
        <v>551</v>
      </c>
    </row>
    <row r="32" ht="29" customHeight="1" spans="1:10">
      <c r="A32" s="234"/>
      <c r="B32" s="235"/>
      <c r="C32" s="233" t="s">
        <v>486</v>
      </c>
      <c r="D32" s="233" t="s">
        <v>487</v>
      </c>
      <c r="E32" s="233" t="s">
        <v>552</v>
      </c>
      <c r="F32" s="233" t="s">
        <v>489</v>
      </c>
      <c r="G32" s="233" t="s">
        <v>549</v>
      </c>
      <c r="H32" s="233" t="s">
        <v>553</v>
      </c>
      <c r="I32" s="233" t="s">
        <v>492</v>
      </c>
      <c r="J32" s="233" t="s">
        <v>554</v>
      </c>
    </row>
    <row r="33" ht="29" customHeight="1" spans="1:10">
      <c r="A33" s="234"/>
      <c r="B33" s="235"/>
      <c r="C33" s="233" t="s">
        <v>486</v>
      </c>
      <c r="D33" s="233" t="s">
        <v>494</v>
      </c>
      <c r="E33" s="233" t="s">
        <v>555</v>
      </c>
      <c r="F33" s="233" t="s">
        <v>489</v>
      </c>
      <c r="G33" s="233" t="s">
        <v>496</v>
      </c>
      <c r="H33" s="233" t="s">
        <v>497</v>
      </c>
      <c r="I33" s="233" t="s">
        <v>492</v>
      </c>
      <c r="J33" s="233" t="s">
        <v>555</v>
      </c>
    </row>
    <row r="34" ht="29" customHeight="1" spans="1:10">
      <c r="A34" s="234"/>
      <c r="B34" s="235"/>
      <c r="C34" s="233" t="s">
        <v>486</v>
      </c>
      <c r="D34" s="233" t="s">
        <v>494</v>
      </c>
      <c r="E34" s="233" t="s">
        <v>556</v>
      </c>
      <c r="F34" s="233" t="s">
        <v>489</v>
      </c>
      <c r="G34" s="233" t="s">
        <v>496</v>
      </c>
      <c r="H34" s="233" t="s">
        <v>497</v>
      </c>
      <c r="I34" s="233" t="s">
        <v>492</v>
      </c>
      <c r="J34" s="233" t="s">
        <v>556</v>
      </c>
    </row>
    <row r="35" ht="29" customHeight="1" spans="1:10">
      <c r="A35" s="234"/>
      <c r="B35" s="235"/>
      <c r="C35" s="233" t="s">
        <v>486</v>
      </c>
      <c r="D35" s="233" t="s">
        <v>494</v>
      </c>
      <c r="E35" s="233" t="s">
        <v>557</v>
      </c>
      <c r="F35" s="233" t="s">
        <v>489</v>
      </c>
      <c r="G35" s="233" t="s">
        <v>558</v>
      </c>
      <c r="H35" s="233" t="s">
        <v>559</v>
      </c>
      <c r="I35" s="233" t="s">
        <v>517</v>
      </c>
      <c r="J35" s="233" t="s">
        <v>560</v>
      </c>
    </row>
    <row r="36" ht="29" customHeight="1" spans="1:10">
      <c r="A36" s="234"/>
      <c r="B36" s="235"/>
      <c r="C36" s="233" t="s">
        <v>486</v>
      </c>
      <c r="D36" s="233" t="s">
        <v>561</v>
      </c>
      <c r="E36" s="233" t="s">
        <v>562</v>
      </c>
      <c r="F36" s="233" t="s">
        <v>563</v>
      </c>
      <c r="G36" s="233" t="s">
        <v>564</v>
      </c>
      <c r="H36" s="233" t="s">
        <v>565</v>
      </c>
      <c r="I36" s="233" t="s">
        <v>492</v>
      </c>
      <c r="J36" s="233" t="s">
        <v>566</v>
      </c>
    </row>
    <row r="37" ht="29" customHeight="1" spans="1:10">
      <c r="A37" s="234"/>
      <c r="B37" s="235"/>
      <c r="C37" s="233" t="s">
        <v>519</v>
      </c>
      <c r="D37" s="233" t="s">
        <v>567</v>
      </c>
      <c r="E37" s="233" t="s">
        <v>568</v>
      </c>
      <c r="F37" s="233" t="s">
        <v>489</v>
      </c>
      <c r="G37" s="233" t="s">
        <v>569</v>
      </c>
      <c r="H37" s="233" t="s">
        <v>570</v>
      </c>
      <c r="I37" s="233" t="s">
        <v>517</v>
      </c>
      <c r="J37" s="233" t="s">
        <v>571</v>
      </c>
    </row>
    <row r="38" ht="29" customHeight="1" spans="1:10">
      <c r="A38" s="236"/>
      <c r="B38" s="237"/>
      <c r="C38" s="233" t="s">
        <v>525</v>
      </c>
      <c r="D38" s="233" t="s">
        <v>526</v>
      </c>
      <c r="E38" s="233" t="s">
        <v>527</v>
      </c>
      <c r="F38" s="233" t="s">
        <v>515</v>
      </c>
      <c r="G38" s="233" t="s">
        <v>516</v>
      </c>
      <c r="H38" s="233" t="s">
        <v>497</v>
      </c>
      <c r="I38" s="233" t="s">
        <v>492</v>
      </c>
      <c r="J38" s="233" t="s">
        <v>572</v>
      </c>
    </row>
    <row r="39" ht="29" customHeight="1" spans="1:10">
      <c r="A39" s="238" t="s">
        <v>440</v>
      </c>
      <c r="B39" s="239" t="s">
        <v>573</v>
      </c>
      <c r="C39" s="233" t="s">
        <v>486</v>
      </c>
      <c r="D39" s="233" t="s">
        <v>487</v>
      </c>
      <c r="E39" s="233" t="s">
        <v>574</v>
      </c>
      <c r="F39" s="233" t="s">
        <v>563</v>
      </c>
      <c r="G39" s="233" t="s">
        <v>575</v>
      </c>
      <c r="H39" s="233" t="s">
        <v>550</v>
      </c>
      <c r="I39" s="233" t="s">
        <v>492</v>
      </c>
      <c r="J39" s="233" t="s">
        <v>576</v>
      </c>
    </row>
    <row r="40" ht="29" customHeight="1" spans="1:10">
      <c r="A40" s="238"/>
      <c r="B40" s="239"/>
      <c r="C40" s="233" t="s">
        <v>486</v>
      </c>
      <c r="D40" s="233" t="s">
        <v>494</v>
      </c>
      <c r="E40" s="233" t="s">
        <v>577</v>
      </c>
      <c r="F40" s="233" t="s">
        <v>515</v>
      </c>
      <c r="G40" s="233" t="s">
        <v>516</v>
      </c>
      <c r="H40" s="233" t="s">
        <v>497</v>
      </c>
      <c r="I40" s="233" t="s">
        <v>517</v>
      </c>
      <c r="J40" s="233" t="s">
        <v>578</v>
      </c>
    </row>
    <row r="41" ht="29" customHeight="1" spans="1:10">
      <c r="A41" s="238"/>
      <c r="B41" s="239"/>
      <c r="C41" s="233" t="s">
        <v>486</v>
      </c>
      <c r="D41" s="233" t="s">
        <v>494</v>
      </c>
      <c r="E41" s="233" t="s">
        <v>579</v>
      </c>
      <c r="F41" s="233" t="s">
        <v>489</v>
      </c>
      <c r="G41" s="233" t="s">
        <v>496</v>
      </c>
      <c r="H41" s="233" t="s">
        <v>497</v>
      </c>
      <c r="I41" s="233" t="s">
        <v>492</v>
      </c>
      <c r="J41" s="233" t="s">
        <v>580</v>
      </c>
    </row>
    <row r="42" ht="29" customHeight="1" spans="1:10">
      <c r="A42" s="238"/>
      <c r="B42" s="239"/>
      <c r="C42" s="233" t="s">
        <v>486</v>
      </c>
      <c r="D42" s="233" t="s">
        <v>494</v>
      </c>
      <c r="E42" s="233" t="s">
        <v>581</v>
      </c>
      <c r="F42" s="233" t="s">
        <v>515</v>
      </c>
      <c r="G42" s="233" t="s">
        <v>516</v>
      </c>
      <c r="H42" s="233" t="s">
        <v>497</v>
      </c>
      <c r="I42" s="233" t="s">
        <v>492</v>
      </c>
      <c r="J42" s="233" t="s">
        <v>580</v>
      </c>
    </row>
    <row r="43" ht="29" customHeight="1" spans="1:10">
      <c r="A43" s="238"/>
      <c r="B43" s="239"/>
      <c r="C43" s="233" t="s">
        <v>486</v>
      </c>
      <c r="D43" s="233" t="s">
        <v>513</v>
      </c>
      <c r="E43" s="233" t="s">
        <v>582</v>
      </c>
      <c r="F43" s="233" t="s">
        <v>489</v>
      </c>
      <c r="G43" s="233" t="s">
        <v>522</v>
      </c>
      <c r="H43" s="233" t="s">
        <v>523</v>
      </c>
      <c r="I43" s="233" t="s">
        <v>517</v>
      </c>
      <c r="J43" s="233" t="s">
        <v>583</v>
      </c>
    </row>
    <row r="44" ht="29" customHeight="1" spans="1:10">
      <c r="A44" s="238"/>
      <c r="B44" s="239"/>
      <c r="C44" s="233" t="s">
        <v>486</v>
      </c>
      <c r="D44" s="233" t="s">
        <v>513</v>
      </c>
      <c r="E44" s="233" t="s">
        <v>584</v>
      </c>
      <c r="F44" s="233" t="s">
        <v>489</v>
      </c>
      <c r="G44" s="233" t="s">
        <v>496</v>
      </c>
      <c r="H44" s="233" t="s">
        <v>497</v>
      </c>
      <c r="I44" s="233" t="s">
        <v>492</v>
      </c>
      <c r="J44" s="233" t="s">
        <v>585</v>
      </c>
    </row>
    <row r="45" ht="29" customHeight="1" spans="1:10">
      <c r="A45" s="238"/>
      <c r="B45" s="239"/>
      <c r="C45" s="233" t="s">
        <v>519</v>
      </c>
      <c r="D45" s="233" t="s">
        <v>567</v>
      </c>
      <c r="E45" s="233" t="s">
        <v>586</v>
      </c>
      <c r="F45" s="233" t="s">
        <v>489</v>
      </c>
      <c r="G45" s="233" t="s">
        <v>522</v>
      </c>
      <c r="H45" s="233" t="s">
        <v>523</v>
      </c>
      <c r="I45" s="233" t="s">
        <v>517</v>
      </c>
      <c r="J45" s="233" t="s">
        <v>587</v>
      </c>
    </row>
    <row r="46" ht="29" customHeight="1" spans="1:10">
      <c r="A46" s="240"/>
      <c r="B46" s="241"/>
      <c r="C46" s="233" t="s">
        <v>525</v>
      </c>
      <c r="D46" s="233" t="s">
        <v>526</v>
      </c>
      <c r="E46" s="233" t="s">
        <v>527</v>
      </c>
      <c r="F46" s="233" t="s">
        <v>515</v>
      </c>
      <c r="G46" s="233" t="s">
        <v>516</v>
      </c>
      <c r="H46" s="233" t="s">
        <v>497</v>
      </c>
      <c r="I46" s="233" t="s">
        <v>492</v>
      </c>
      <c r="J46" s="233" t="s">
        <v>588</v>
      </c>
    </row>
    <row r="47" ht="29" customHeight="1" spans="1:10">
      <c r="A47" s="238" t="s">
        <v>460</v>
      </c>
      <c r="B47" s="239" t="s">
        <v>589</v>
      </c>
      <c r="C47" s="233" t="s">
        <v>486</v>
      </c>
      <c r="D47" s="233" t="s">
        <v>487</v>
      </c>
      <c r="E47" s="233" t="s">
        <v>590</v>
      </c>
      <c r="F47" s="233" t="s">
        <v>489</v>
      </c>
      <c r="G47" s="233" t="s">
        <v>83</v>
      </c>
      <c r="H47" s="233" t="s">
        <v>591</v>
      </c>
      <c r="I47" s="233" t="s">
        <v>492</v>
      </c>
      <c r="J47" s="233" t="s">
        <v>590</v>
      </c>
    </row>
    <row r="48" ht="29" customHeight="1" spans="1:10">
      <c r="A48" s="238"/>
      <c r="B48" s="239"/>
      <c r="C48" s="233" t="s">
        <v>486</v>
      </c>
      <c r="D48" s="233" t="s">
        <v>487</v>
      </c>
      <c r="E48" s="233" t="s">
        <v>592</v>
      </c>
      <c r="F48" s="233" t="s">
        <v>563</v>
      </c>
      <c r="G48" s="233" t="s">
        <v>83</v>
      </c>
      <c r="H48" s="233" t="s">
        <v>591</v>
      </c>
      <c r="I48" s="233" t="s">
        <v>492</v>
      </c>
      <c r="J48" s="233" t="s">
        <v>592</v>
      </c>
    </row>
    <row r="49" ht="29" customHeight="1" spans="1:10">
      <c r="A49" s="238"/>
      <c r="B49" s="239"/>
      <c r="C49" s="233" t="s">
        <v>486</v>
      </c>
      <c r="D49" s="233" t="s">
        <v>487</v>
      </c>
      <c r="E49" s="233" t="s">
        <v>593</v>
      </c>
      <c r="F49" s="233" t="s">
        <v>563</v>
      </c>
      <c r="G49" s="233" t="s">
        <v>83</v>
      </c>
      <c r="H49" s="233" t="s">
        <v>591</v>
      </c>
      <c r="I49" s="233" t="s">
        <v>492</v>
      </c>
      <c r="J49" s="233" t="s">
        <v>593</v>
      </c>
    </row>
    <row r="50" ht="29" customHeight="1" spans="1:10">
      <c r="A50" s="238"/>
      <c r="B50" s="239"/>
      <c r="C50" s="233" t="s">
        <v>486</v>
      </c>
      <c r="D50" s="233" t="s">
        <v>494</v>
      </c>
      <c r="E50" s="233" t="s">
        <v>594</v>
      </c>
      <c r="F50" s="233" t="s">
        <v>515</v>
      </c>
      <c r="G50" s="233" t="s">
        <v>490</v>
      </c>
      <c r="H50" s="233" t="s">
        <v>497</v>
      </c>
      <c r="I50" s="233" t="s">
        <v>517</v>
      </c>
      <c r="J50" s="233" t="s">
        <v>595</v>
      </c>
    </row>
    <row r="51" ht="29" customHeight="1" spans="1:10">
      <c r="A51" s="238"/>
      <c r="B51" s="239"/>
      <c r="C51" s="233" t="s">
        <v>486</v>
      </c>
      <c r="D51" s="233" t="s">
        <v>513</v>
      </c>
      <c r="E51" s="233" t="s">
        <v>596</v>
      </c>
      <c r="F51" s="233" t="s">
        <v>489</v>
      </c>
      <c r="G51" s="233" t="s">
        <v>597</v>
      </c>
      <c r="H51" s="233" t="s">
        <v>598</v>
      </c>
      <c r="I51" s="233" t="s">
        <v>517</v>
      </c>
      <c r="J51" s="233" t="s">
        <v>599</v>
      </c>
    </row>
    <row r="52" ht="29" customHeight="1" spans="1:10">
      <c r="A52" s="238"/>
      <c r="B52" s="239"/>
      <c r="C52" s="233" t="s">
        <v>486</v>
      </c>
      <c r="D52" s="233" t="s">
        <v>561</v>
      </c>
      <c r="E52" s="233" t="s">
        <v>562</v>
      </c>
      <c r="F52" s="233" t="s">
        <v>563</v>
      </c>
      <c r="G52" s="233" t="s">
        <v>97</v>
      </c>
      <c r="H52" s="233" t="s">
        <v>600</v>
      </c>
      <c r="I52" s="233" t="s">
        <v>492</v>
      </c>
      <c r="J52" s="233" t="s">
        <v>601</v>
      </c>
    </row>
    <row r="53" ht="29" customHeight="1" spans="1:10">
      <c r="A53" s="238"/>
      <c r="B53" s="239"/>
      <c r="C53" s="233" t="s">
        <v>519</v>
      </c>
      <c r="D53" s="233" t="s">
        <v>567</v>
      </c>
      <c r="E53" s="233" t="s">
        <v>602</v>
      </c>
      <c r="F53" s="233" t="s">
        <v>489</v>
      </c>
      <c r="G53" s="233" t="s">
        <v>496</v>
      </c>
      <c r="H53" s="233" t="s">
        <v>497</v>
      </c>
      <c r="I53" s="233" t="s">
        <v>517</v>
      </c>
      <c r="J53" s="233" t="s">
        <v>602</v>
      </c>
    </row>
    <row r="54" ht="29" customHeight="1" spans="1:10">
      <c r="A54" s="240"/>
      <c r="B54" s="241"/>
      <c r="C54" s="233" t="s">
        <v>525</v>
      </c>
      <c r="D54" s="233" t="s">
        <v>526</v>
      </c>
      <c r="E54" s="233" t="s">
        <v>527</v>
      </c>
      <c r="F54" s="233" t="s">
        <v>515</v>
      </c>
      <c r="G54" s="233" t="s">
        <v>516</v>
      </c>
      <c r="H54" s="233" t="s">
        <v>497</v>
      </c>
      <c r="I54" s="233" t="s">
        <v>492</v>
      </c>
      <c r="J54" s="233" t="s">
        <v>603</v>
      </c>
    </row>
    <row r="55" ht="29" customHeight="1" spans="1:10">
      <c r="A55" s="238" t="s">
        <v>450</v>
      </c>
      <c r="B55" s="239" t="s">
        <v>604</v>
      </c>
      <c r="C55" s="233" t="s">
        <v>486</v>
      </c>
      <c r="D55" s="233" t="s">
        <v>487</v>
      </c>
      <c r="E55" s="233" t="s">
        <v>605</v>
      </c>
      <c r="F55" s="233" t="s">
        <v>489</v>
      </c>
      <c r="G55" s="233" t="s">
        <v>86</v>
      </c>
      <c r="H55" s="233" t="s">
        <v>606</v>
      </c>
      <c r="I55" s="233" t="s">
        <v>492</v>
      </c>
      <c r="J55" s="233" t="s">
        <v>607</v>
      </c>
    </row>
    <row r="56" ht="29" customHeight="1" spans="1:10">
      <c r="A56" s="238"/>
      <c r="B56" s="239"/>
      <c r="C56" s="233" t="s">
        <v>486</v>
      </c>
      <c r="D56" s="233" t="s">
        <v>487</v>
      </c>
      <c r="E56" s="233" t="s">
        <v>608</v>
      </c>
      <c r="F56" s="233" t="s">
        <v>489</v>
      </c>
      <c r="G56" s="233" t="s">
        <v>549</v>
      </c>
      <c r="H56" s="233" t="s">
        <v>550</v>
      </c>
      <c r="I56" s="233" t="s">
        <v>492</v>
      </c>
      <c r="J56" s="233" t="s">
        <v>609</v>
      </c>
    </row>
    <row r="57" ht="29" customHeight="1" spans="1:10">
      <c r="A57" s="238"/>
      <c r="B57" s="239"/>
      <c r="C57" s="233" t="s">
        <v>486</v>
      </c>
      <c r="D57" s="233" t="s">
        <v>494</v>
      </c>
      <c r="E57" s="233" t="s">
        <v>610</v>
      </c>
      <c r="F57" s="233" t="s">
        <v>489</v>
      </c>
      <c r="G57" s="233" t="s">
        <v>611</v>
      </c>
      <c r="H57" s="233" t="s">
        <v>600</v>
      </c>
      <c r="I57" s="233" t="s">
        <v>492</v>
      </c>
      <c r="J57" s="233" t="s">
        <v>612</v>
      </c>
    </row>
    <row r="58" ht="29" customHeight="1" spans="1:10">
      <c r="A58" s="238"/>
      <c r="B58" s="239"/>
      <c r="C58" s="233" t="s">
        <v>486</v>
      </c>
      <c r="D58" s="233" t="s">
        <v>494</v>
      </c>
      <c r="E58" s="233" t="s">
        <v>613</v>
      </c>
      <c r="F58" s="233" t="s">
        <v>489</v>
      </c>
      <c r="G58" s="233" t="s">
        <v>496</v>
      </c>
      <c r="H58" s="233" t="s">
        <v>497</v>
      </c>
      <c r="I58" s="233" t="s">
        <v>492</v>
      </c>
      <c r="J58" s="233" t="s">
        <v>613</v>
      </c>
    </row>
    <row r="59" ht="29" customHeight="1" spans="1:10">
      <c r="A59" s="238"/>
      <c r="B59" s="239"/>
      <c r="C59" s="233" t="s">
        <v>486</v>
      </c>
      <c r="D59" s="233" t="s">
        <v>561</v>
      </c>
      <c r="E59" s="233" t="s">
        <v>562</v>
      </c>
      <c r="F59" s="233" t="s">
        <v>489</v>
      </c>
      <c r="G59" s="233" t="s">
        <v>614</v>
      </c>
      <c r="H59" s="233" t="s">
        <v>565</v>
      </c>
      <c r="I59" s="233" t="s">
        <v>492</v>
      </c>
      <c r="J59" s="233" t="s">
        <v>615</v>
      </c>
    </row>
    <row r="60" ht="29" customHeight="1" spans="1:10">
      <c r="A60" s="238"/>
      <c r="B60" s="239"/>
      <c r="C60" s="233" t="s">
        <v>519</v>
      </c>
      <c r="D60" s="233" t="s">
        <v>567</v>
      </c>
      <c r="E60" s="233" t="s">
        <v>616</v>
      </c>
      <c r="F60" s="233" t="s">
        <v>489</v>
      </c>
      <c r="G60" s="233" t="s">
        <v>522</v>
      </c>
      <c r="H60" s="233" t="s">
        <v>523</v>
      </c>
      <c r="I60" s="233" t="s">
        <v>517</v>
      </c>
      <c r="J60" s="233" t="s">
        <v>617</v>
      </c>
    </row>
    <row r="61" ht="29" customHeight="1" spans="1:10">
      <c r="A61" s="238"/>
      <c r="B61" s="239"/>
      <c r="C61" s="233" t="s">
        <v>519</v>
      </c>
      <c r="D61" s="233" t="s">
        <v>520</v>
      </c>
      <c r="E61" s="233" t="s">
        <v>618</v>
      </c>
      <c r="F61" s="233" t="s">
        <v>489</v>
      </c>
      <c r="G61" s="233" t="s">
        <v>522</v>
      </c>
      <c r="H61" s="233" t="s">
        <v>523</v>
      </c>
      <c r="I61" s="233" t="s">
        <v>517</v>
      </c>
      <c r="J61" s="233" t="s">
        <v>619</v>
      </c>
    </row>
    <row r="62" ht="29" customHeight="1" spans="1:10">
      <c r="A62" s="240"/>
      <c r="B62" s="241"/>
      <c r="C62" s="233" t="s">
        <v>525</v>
      </c>
      <c r="D62" s="233" t="s">
        <v>526</v>
      </c>
      <c r="E62" s="233" t="s">
        <v>527</v>
      </c>
      <c r="F62" s="233" t="s">
        <v>515</v>
      </c>
      <c r="G62" s="233" t="s">
        <v>516</v>
      </c>
      <c r="H62" s="233" t="s">
        <v>497</v>
      </c>
      <c r="I62" s="233" t="s">
        <v>492</v>
      </c>
      <c r="J62" s="233" t="s">
        <v>620</v>
      </c>
    </row>
    <row r="63" ht="29" customHeight="1" spans="1:10">
      <c r="A63" s="238" t="s">
        <v>470</v>
      </c>
      <c r="B63" s="239" t="s">
        <v>470</v>
      </c>
      <c r="C63" s="233" t="s">
        <v>486</v>
      </c>
      <c r="D63" s="233" t="s">
        <v>494</v>
      </c>
      <c r="E63" s="233" t="s">
        <v>621</v>
      </c>
      <c r="F63" s="233" t="s">
        <v>489</v>
      </c>
      <c r="G63" s="233" t="s">
        <v>522</v>
      </c>
      <c r="H63" s="233" t="s">
        <v>523</v>
      </c>
      <c r="I63" s="233" t="s">
        <v>517</v>
      </c>
      <c r="J63" s="233" t="s">
        <v>622</v>
      </c>
    </row>
    <row r="64" ht="29" customHeight="1" spans="1:10">
      <c r="A64" s="238"/>
      <c r="B64" s="239"/>
      <c r="C64" s="233" t="s">
        <v>486</v>
      </c>
      <c r="D64" s="233" t="s">
        <v>513</v>
      </c>
      <c r="E64" s="233" t="s">
        <v>623</v>
      </c>
      <c r="F64" s="233" t="s">
        <v>489</v>
      </c>
      <c r="G64" s="233" t="s">
        <v>496</v>
      </c>
      <c r="H64" s="233" t="s">
        <v>497</v>
      </c>
      <c r="I64" s="233" t="s">
        <v>492</v>
      </c>
      <c r="J64" s="233" t="s">
        <v>624</v>
      </c>
    </row>
    <row r="65" ht="29" customHeight="1" spans="1:10">
      <c r="A65" s="238"/>
      <c r="B65" s="239"/>
      <c r="C65" s="233" t="s">
        <v>486</v>
      </c>
      <c r="D65" s="233" t="s">
        <v>561</v>
      </c>
      <c r="E65" s="233" t="s">
        <v>562</v>
      </c>
      <c r="F65" s="233" t="s">
        <v>563</v>
      </c>
      <c r="G65" s="233" t="s">
        <v>625</v>
      </c>
      <c r="H65" s="233" t="s">
        <v>565</v>
      </c>
      <c r="I65" s="233" t="s">
        <v>517</v>
      </c>
      <c r="J65" s="233" t="s">
        <v>470</v>
      </c>
    </row>
    <row r="66" ht="29" customHeight="1" spans="1:10">
      <c r="A66" s="238"/>
      <c r="B66" s="239"/>
      <c r="C66" s="233" t="s">
        <v>519</v>
      </c>
      <c r="D66" s="233" t="s">
        <v>520</v>
      </c>
      <c r="E66" s="233" t="s">
        <v>626</v>
      </c>
      <c r="F66" s="233" t="s">
        <v>489</v>
      </c>
      <c r="G66" s="233" t="s">
        <v>522</v>
      </c>
      <c r="H66" s="233" t="s">
        <v>523</v>
      </c>
      <c r="I66" s="233" t="s">
        <v>492</v>
      </c>
      <c r="J66" s="233" t="s">
        <v>624</v>
      </c>
    </row>
    <row r="67" ht="29" customHeight="1" spans="1:10">
      <c r="A67" s="240"/>
      <c r="B67" s="241"/>
      <c r="C67" s="233" t="s">
        <v>525</v>
      </c>
      <c r="D67" s="233" t="s">
        <v>526</v>
      </c>
      <c r="E67" s="233" t="s">
        <v>526</v>
      </c>
      <c r="F67" s="233" t="s">
        <v>489</v>
      </c>
      <c r="G67" s="233" t="s">
        <v>516</v>
      </c>
      <c r="H67" s="233" t="s">
        <v>497</v>
      </c>
      <c r="I67" s="233" t="s">
        <v>517</v>
      </c>
      <c r="J67" s="233" t="s">
        <v>624</v>
      </c>
    </row>
    <row r="68" ht="29" customHeight="1" spans="1:10">
      <c r="A68" s="238" t="s">
        <v>474</v>
      </c>
      <c r="B68" s="239" t="s">
        <v>627</v>
      </c>
      <c r="C68" s="233" t="s">
        <v>486</v>
      </c>
      <c r="D68" s="233" t="s">
        <v>487</v>
      </c>
      <c r="E68" s="233" t="s">
        <v>628</v>
      </c>
      <c r="F68" s="233" t="s">
        <v>489</v>
      </c>
      <c r="G68" s="233" t="s">
        <v>496</v>
      </c>
      <c r="H68" s="233" t="s">
        <v>497</v>
      </c>
      <c r="I68" s="233" t="s">
        <v>517</v>
      </c>
      <c r="J68" s="233" t="s">
        <v>629</v>
      </c>
    </row>
    <row r="69" ht="29" customHeight="1" spans="1:10">
      <c r="A69" s="238"/>
      <c r="B69" s="239"/>
      <c r="C69" s="233" t="s">
        <v>519</v>
      </c>
      <c r="D69" s="233" t="s">
        <v>630</v>
      </c>
      <c r="E69" s="233" t="s">
        <v>631</v>
      </c>
      <c r="F69" s="233" t="s">
        <v>489</v>
      </c>
      <c r="G69" s="233" t="s">
        <v>496</v>
      </c>
      <c r="H69" s="233" t="s">
        <v>497</v>
      </c>
      <c r="I69" s="233" t="s">
        <v>517</v>
      </c>
      <c r="J69" s="233" t="s">
        <v>629</v>
      </c>
    </row>
    <row r="70" ht="29" customHeight="1" spans="1:10">
      <c r="A70" s="240"/>
      <c r="B70" s="241"/>
      <c r="C70" s="233" t="s">
        <v>525</v>
      </c>
      <c r="D70" s="233" t="s">
        <v>526</v>
      </c>
      <c r="E70" s="233" t="s">
        <v>632</v>
      </c>
      <c r="F70" s="233" t="s">
        <v>633</v>
      </c>
      <c r="G70" s="233" t="s">
        <v>516</v>
      </c>
      <c r="H70" s="233" t="s">
        <v>497</v>
      </c>
      <c r="I70" s="233" t="s">
        <v>517</v>
      </c>
      <c r="J70" s="233" t="s">
        <v>634</v>
      </c>
    </row>
    <row r="71" ht="29" customHeight="1" spans="1:10">
      <c r="A71" s="238" t="s">
        <v>464</v>
      </c>
      <c r="B71" s="238" t="s">
        <v>464</v>
      </c>
      <c r="C71" s="233" t="s">
        <v>486</v>
      </c>
      <c r="D71" s="233" t="s">
        <v>494</v>
      </c>
      <c r="E71" s="233" t="s">
        <v>621</v>
      </c>
      <c r="F71" s="233" t="s">
        <v>489</v>
      </c>
      <c r="G71" s="233" t="s">
        <v>522</v>
      </c>
      <c r="H71" s="233" t="s">
        <v>523</v>
      </c>
      <c r="I71" s="233" t="s">
        <v>517</v>
      </c>
      <c r="J71" s="233" t="s">
        <v>622</v>
      </c>
    </row>
    <row r="72" ht="29" customHeight="1" spans="1:10">
      <c r="A72" s="238"/>
      <c r="B72" s="238"/>
      <c r="C72" s="233" t="s">
        <v>486</v>
      </c>
      <c r="D72" s="233" t="s">
        <v>513</v>
      </c>
      <c r="E72" s="233" t="s">
        <v>623</v>
      </c>
      <c r="F72" s="233" t="s">
        <v>489</v>
      </c>
      <c r="G72" s="233" t="s">
        <v>496</v>
      </c>
      <c r="H72" s="233" t="s">
        <v>497</v>
      </c>
      <c r="I72" s="233" t="s">
        <v>492</v>
      </c>
      <c r="J72" s="233" t="s">
        <v>624</v>
      </c>
    </row>
    <row r="73" ht="29" customHeight="1" spans="1:10">
      <c r="A73" s="238"/>
      <c r="B73" s="238"/>
      <c r="C73" s="233" t="s">
        <v>486</v>
      </c>
      <c r="D73" s="233" t="s">
        <v>561</v>
      </c>
      <c r="E73" s="233" t="s">
        <v>562</v>
      </c>
      <c r="F73" s="233" t="s">
        <v>563</v>
      </c>
      <c r="G73" s="233" t="s">
        <v>635</v>
      </c>
      <c r="H73" s="233" t="s">
        <v>565</v>
      </c>
      <c r="I73" s="233" t="s">
        <v>492</v>
      </c>
      <c r="J73" s="233" t="s">
        <v>464</v>
      </c>
    </row>
    <row r="74" ht="29" customHeight="1" spans="1:10">
      <c r="A74" s="238"/>
      <c r="B74" s="238"/>
      <c r="C74" s="233" t="s">
        <v>519</v>
      </c>
      <c r="D74" s="233" t="s">
        <v>520</v>
      </c>
      <c r="E74" s="233" t="s">
        <v>636</v>
      </c>
      <c r="F74" s="233" t="s">
        <v>489</v>
      </c>
      <c r="G74" s="233" t="s">
        <v>522</v>
      </c>
      <c r="H74" s="233" t="s">
        <v>523</v>
      </c>
      <c r="I74" s="233" t="s">
        <v>492</v>
      </c>
      <c r="J74" s="233" t="s">
        <v>624</v>
      </c>
    </row>
    <row r="75" ht="29" customHeight="1" spans="1:10">
      <c r="A75" s="240"/>
      <c r="B75" s="240"/>
      <c r="C75" s="233" t="s">
        <v>525</v>
      </c>
      <c r="D75" s="233" t="s">
        <v>526</v>
      </c>
      <c r="E75" s="233" t="s">
        <v>526</v>
      </c>
      <c r="F75" s="233" t="s">
        <v>515</v>
      </c>
      <c r="G75" s="233" t="s">
        <v>516</v>
      </c>
      <c r="H75" s="233" t="s">
        <v>497</v>
      </c>
      <c r="I75" s="233" t="s">
        <v>517</v>
      </c>
      <c r="J75" s="233" t="s">
        <v>624</v>
      </c>
    </row>
    <row r="76" ht="29" customHeight="1" spans="1:10">
      <c r="A76" s="238" t="s">
        <v>466</v>
      </c>
      <c r="B76" s="238" t="s">
        <v>466</v>
      </c>
      <c r="C76" s="233" t="s">
        <v>486</v>
      </c>
      <c r="D76" s="233" t="s">
        <v>494</v>
      </c>
      <c r="E76" s="233" t="s">
        <v>621</v>
      </c>
      <c r="F76" s="233" t="s">
        <v>489</v>
      </c>
      <c r="G76" s="233" t="s">
        <v>522</v>
      </c>
      <c r="H76" s="233" t="s">
        <v>523</v>
      </c>
      <c r="I76" s="233" t="s">
        <v>517</v>
      </c>
      <c r="J76" s="233" t="s">
        <v>637</v>
      </c>
    </row>
    <row r="77" ht="29" customHeight="1" spans="1:10">
      <c r="A77" s="238"/>
      <c r="B77" s="238"/>
      <c r="C77" s="233" t="s">
        <v>486</v>
      </c>
      <c r="D77" s="233" t="s">
        <v>513</v>
      </c>
      <c r="E77" s="233" t="s">
        <v>623</v>
      </c>
      <c r="F77" s="233" t="s">
        <v>489</v>
      </c>
      <c r="G77" s="233" t="s">
        <v>496</v>
      </c>
      <c r="H77" s="233" t="s">
        <v>497</v>
      </c>
      <c r="I77" s="233" t="s">
        <v>492</v>
      </c>
      <c r="J77" s="233" t="s">
        <v>624</v>
      </c>
    </row>
    <row r="78" ht="29" customHeight="1" spans="1:10">
      <c r="A78" s="238"/>
      <c r="B78" s="238"/>
      <c r="C78" s="233" t="s">
        <v>486</v>
      </c>
      <c r="D78" s="233" t="s">
        <v>561</v>
      </c>
      <c r="E78" s="233" t="s">
        <v>562</v>
      </c>
      <c r="F78" s="233" t="s">
        <v>563</v>
      </c>
      <c r="G78" s="233" t="s">
        <v>638</v>
      </c>
      <c r="H78" s="233" t="s">
        <v>565</v>
      </c>
      <c r="I78" s="233" t="s">
        <v>517</v>
      </c>
      <c r="J78" s="233" t="s">
        <v>466</v>
      </c>
    </row>
    <row r="79" ht="29" customHeight="1" spans="1:10">
      <c r="A79" s="238"/>
      <c r="B79" s="238"/>
      <c r="C79" s="233" t="s">
        <v>519</v>
      </c>
      <c r="D79" s="233" t="s">
        <v>520</v>
      </c>
      <c r="E79" s="233" t="s">
        <v>636</v>
      </c>
      <c r="F79" s="233" t="s">
        <v>489</v>
      </c>
      <c r="G79" s="233" t="s">
        <v>522</v>
      </c>
      <c r="H79" s="233" t="s">
        <v>523</v>
      </c>
      <c r="I79" s="233" t="s">
        <v>492</v>
      </c>
      <c r="J79" s="233" t="s">
        <v>624</v>
      </c>
    </row>
    <row r="80" ht="29" customHeight="1" spans="1:10">
      <c r="A80" s="240"/>
      <c r="B80" s="240"/>
      <c r="C80" s="233" t="s">
        <v>525</v>
      </c>
      <c r="D80" s="233" t="s">
        <v>526</v>
      </c>
      <c r="E80" s="233" t="s">
        <v>526</v>
      </c>
      <c r="F80" s="233" t="s">
        <v>489</v>
      </c>
      <c r="G80" s="233" t="s">
        <v>516</v>
      </c>
      <c r="H80" s="233" t="s">
        <v>497</v>
      </c>
      <c r="I80" s="233" t="s">
        <v>517</v>
      </c>
      <c r="J80" s="233" t="s">
        <v>624</v>
      </c>
    </row>
    <row r="81" ht="29" customHeight="1" spans="1:10">
      <c r="A81" s="238" t="s">
        <v>456</v>
      </c>
      <c r="B81" s="239" t="s">
        <v>639</v>
      </c>
      <c r="C81" s="233" t="s">
        <v>486</v>
      </c>
      <c r="D81" s="233" t="s">
        <v>494</v>
      </c>
      <c r="E81" s="233" t="s">
        <v>640</v>
      </c>
      <c r="F81" s="233" t="s">
        <v>489</v>
      </c>
      <c r="G81" s="233" t="s">
        <v>496</v>
      </c>
      <c r="H81" s="233" t="s">
        <v>497</v>
      </c>
      <c r="I81" s="233" t="s">
        <v>492</v>
      </c>
      <c r="J81" s="233" t="s">
        <v>640</v>
      </c>
    </row>
    <row r="82" ht="29" customHeight="1" spans="1:10">
      <c r="A82" s="238"/>
      <c r="B82" s="239"/>
      <c r="C82" s="233" t="s">
        <v>486</v>
      </c>
      <c r="D82" s="233" t="s">
        <v>494</v>
      </c>
      <c r="E82" s="233" t="s">
        <v>641</v>
      </c>
      <c r="F82" s="233" t="s">
        <v>489</v>
      </c>
      <c r="G82" s="233" t="s">
        <v>496</v>
      </c>
      <c r="H82" s="233" t="s">
        <v>497</v>
      </c>
      <c r="I82" s="233" t="s">
        <v>492</v>
      </c>
      <c r="J82" s="233" t="s">
        <v>641</v>
      </c>
    </row>
    <row r="83" ht="29" customHeight="1" spans="1:10">
      <c r="A83" s="238"/>
      <c r="B83" s="239"/>
      <c r="C83" s="233" t="s">
        <v>486</v>
      </c>
      <c r="D83" s="233" t="s">
        <v>494</v>
      </c>
      <c r="E83" s="233" t="s">
        <v>642</v>
      </c>
      <c r="F83" s="233" t="s">
        <v>489</v>
      </c>
      <c r="G83" s="233" t="s">
        <v>496</v>
      </c>
      <c r="H83" s="233" t="s">
        <v>497</v>
      </c>
      <c r="I83" s="233" t="s">
        <v>492</v>
      </c>
      <c r="J83" s="233" t="s">
        <v>642</v>
      </c>
    </row>
    <row r="84" ht="29" customHeight="1" spans="1:10">
      <c r="A84" s="238"/>
      <c r="B84" s="239"/>
      <c r="C84" s="233" t="s">
        <v>486</v>
      </c>
      <c r="D84" s="233" t="s">
        <v>494</v>
      </c>
      <c r="E84" s="233" t="s">
        <v>643</v>
      </c>
      <c r="F84" s="233" t="s">
        <v>489</v>
      </c>
      <c r="G84" s="233" t="s">
        <v>496</v>
      </c>
      <c r="H84" s="233" t="s">
        <v>497</v>
      </c>
      <c r="I84" s="233" t="s">
        <v>492</v>
      </c>
      <c r="J84" s="233" t="s">
        <v>643</v>
      </c>
    </row>
    <row r="85" ht="29" customHeight="1" spans="1:10">
      <c r="A85" s="238"/>
      <c r="B85" s="239"/>
      <c r="C85" s="233" t="s">
        <v>486</v>
      </c>
      <c r="D85" s="233" t="s">
        <v>494</v>
      </c>
      <c r="E85" s="233" t="s">
        <v>644</v>
      </c>
      <c r="F85" s="233" t="s">
        <v>489</v>
      </c>
      <c r="G85" s="233" t="s">
        <v>496</v>
      </c>
      <c r="H85" s="233" t="s">
        <v>497</v>
      </c>
      <c r="I85" s="233" t="s">
        <v>492</v>
      </c>
      <c r="J85" s="233" t="s">
        <v>644</v>
      </c>
    </row>
    <row r="86" ht="29" customHeight="1" spans="1:10">
      <c r="A86" s="238"/>
      <c r="B86" s="239"/>
      <c r="C86" s="233" t="s">
        <v>486</v>
      </c>
      <c r="D86" s="233" t="s">
        <v>494</v>
      </c>
      <c r="E86" s="233" t="s">
        <v>645</v>
      </c>
      <c r="F86" s="233" t="s">
        <v>489</v>
      </c>
      <c r="G86" s="233" t="s">
        <v>496</v>
      </c>
      <c r="H86" s="233" t="s">
        <v>497</v>
      </c>
      <c r="I86" s="233" t="s">
        <v>492</v>
      </c>
      <c r="J86" s="233" t="s">
        <v>645</v>
      </c>
    </row>
    <row r="87" ht="29" customHeight="1" spans="1:10">
      <c r="A87" s="238"/>
      <c r="B87" s="239"/>
      <c r="C87" s="233" t="s">
        <v>486</v>
      </c>
      <c r="D87" s="233" t="s">
        <v>561</v>
      </c>
      <c r="E87" s="233" t="s">
        <v>562</v>
      </c>
      <c r="F87" s="233" t="s">
        <v>563</v>
      </c>
      <c r="G87" s="233" t="s">
        <v>646</v>
      </c>
      <c r="H87" s="233" t="s">
        <v>565</v>
      </c>
      <c r="I87" s="233" t="s">
        <v>492</v>
      </c>
      <c r="J87" s="233" t="s">
        <v>647</v>
      </c>
    </row>
    <row r="88" ht="29" customHeight="1" spans="1:10">
      <c r="A88" s="238"/>
      <c r="B88" s="239"/>
      <c r="C88" s="233" t="s">
        <v>519</v>
      </c>
      <c r="D88" s="233" t="s">
        <v>539</v>
      </c>
      <c r="E88" s="233" t="s">
        <v>648</v>
      </c>
      <c r="F88" s="233" t="s">
        <v>515</v>
      </c>
      <c r="G88" s="233" t="s">
        <v>522</v>
      </c>
      <c r="H88" s="233" t="s">
        <v>523</v>
      </c>
      <c r="I88" s="233" t="s">
        <v>517</v>
      </c>
      <c r="J88" s="233" t="s">
        <v>649</v>
      </c>
    </row>
    <row r="89" ht="29" customHeight="1" spans="1:10">
      <c r="A89" s="240"/>
      <c r="B89" s="241"/>
      <c r="C89" s="233" t="s">
        <v>525</v>
      </c>
      <c r="D89" s="233" t="s">
        <v>526</v>
      </c>
      <c r="E89" s="233" t="s">
        <v>527</v>
      </c>
      <c r="F89" s="233" t="s">
        <v>515</v>
      </c>
      <c r="G89" s="233" t="s">
        <v>516</v>
      </c>
      <c r="H89" s="233" t="s">
        <v>497</v>
      </c>
      <c r="I89" s="233" t="s">
        <v>492</v>
      </c>
      <c r="J89" s="233" t="s">
        <v>572</v>
      </c>
    </row>
    <row r="90" ht="29" customHeight="1" spans="1:10">
      <c r="A90" s="238" t="s">
        <v>436</v>
      </c>
      <c r="B90" s="239" t="s">
        <v>650</v>
      </c>
      <c r="C90" s="233" t="s">
        <v>486</v>
      </c>
      <c r="D90" s="233" t="s">
        <v>487</v>
      </c>
      <c r="E90" s="233" t="s">
        <v>651</v>
      </c>
      <c r="F90" s="233" t="s">
        <v>489</v>
      </c>
      <c r="G90" s="233" t="s">
        <v>496</v>
      </c>
      <c r="H90" s="233" t="s">
        <v>497</v>
      </c>
      <c r="I90" s="233" t="s">
        <v>492</v>
      </c>
      <c r="J90" s="233" t="s">
        <v>651</v>
      </c>
    </row>
    <row r="91" ht="29" customHeight="1" spans="1:10">
      <c r="A91" s="238"/>
      <c r="B91" s="239"/>
      <c r="C91" s="233" t="s">
        <v>486</v>
      </c>
      <c r="D91" s="233" t="s">
        <v>487</v>
      </c>
      <c r="E91" s="233" t="s">
        <v>652</v>
      </c>
      <c r="F91" s="233" t="s">
        <v>489</v>
      </c>
      <c r="G91" s="233" t="s">
        <v>496</v>
      </c>
      <c r="H91" s="233" t="s">
        <v>497</v>
      </c>
      <c r="I91" s="233" t="s">
        <v>492</v>
      </c>
      <c r="J91" s="233" t="s">
        <v>652</v>
      </c>
    </row>
    <row r="92" ht="29" customHeight="1" spans="1:10">
      <c r="A92" s="238"/>
      <c r="B92" s="239"/>
      <c r="C92" s="233" t="s">
        <v>486</v>
      </c>
      <c r="D92" s="233" t="s">
        <v>487</v>
      </c>
      <c r="E92" s="233" t="s">
        <v>653</v>
      </c>
      <c r="F92" s="233" t="s">
        <v>489</v>
      </c>
      <c r="G92" s="233" t="s">
        <v>496</v>
      </c>
      <c r="H92" s="233" t="s">
        <v>497</v>
      </c>
      <c r="I92" s="233" t="s">
        <v>492</v>
      </c>
      <c r="J92" s="233" t="s">
        <v>653</v>
      </c>
    </row>
    <row r="93" ht="29" customHeight="1" spans="1:10">
      <c r="A93" s="238"/>
      <c r="B93" s="239"/>
      <c r="C93" s="233" t="s">
        <v>486</v>
      </c>
      <c r="D93" s="233" t="s">
        <v>487</v>
      </c>
      <c r="E93" s="233" t="s">
        <v>654</v>
      </c>
      <c r="F93" s="233" t="s">
        <v>489</v>
      </c>
      <c r="G93" s="233" t="s">
        <v>496</v>
      </c>
      <c r="H93" s="233" t="s">
        <v>497</v>
      </c>
      <c r="I93" s="233" t="s">
        <v>492</v>
      </c>
      <c r="J93" s="233" t="s">
        <v>654</v>
      </c>
    </row>
    <row r="94" ht="29" customHeight="1" spans="1:10">
      <c r="A94" s="238"/>
      <c r="B94" s="239"/>
      <c r="C94" s="233" t="s">
        <v>486</v>
      </c>
      <c r="D94" s="233" t="s">
        <v>487</v>
      </c>
      <c r="E94" s="233" t="s">
        <v>655</v>
      </c>
      <c r="F94" s="233" t="s">
        <v>489</v>
      </c>
      <c r="G94" s="233" t="s">
        <v>496</v>
      </c>
      <c r="H94" s="233" t="s">
        <v>497</v>
      </c>
      <c r="I94" s="233" t="s">
        <v>492</v>
      </c>
      <c r="J94" s="233" t="s">
        <v>655</v>
      </c>
    </row>
    <row r="95" ht="29" customHeight="1" spans="1:10">
      <c r="A95" s="238"/>
      <c r="B95" s="239"/>
      <c r="C95" s="233" t="s">
        <v>486</v>
      </c>
      <c r="D95" s="233" t="s">
        <v>487</v>
      </c>
      <c r="E95" s="233" t="s">
        <v>656</v>
      </c>
      <c r="F95" s="233" t="s">
        <v>489</v>
      </c>
      <c r="G95" s="233" t="s">
        <v>496</v>
      </c>
      <c r="H95" s="233" t="s">
        <v>497</v>
      </c>
      <c r="I95" s="233" t="s">
        <v>492</v>
      </c>
      <c r="J95" s="233" t="s">
        <v>656</v>
      </c>
    </row>
    <row r="96" ht="29" customHeight="1" spans="1:10">
      <c r="A96" s="238"/>
      <c r="B96" s="239"/>
      <c r="C96" s="233" t="s">
        <v>486</v>
      </c>
      <c r="D96" s="233" t="s">
        <v>487</v>
      </c>
      <c r="E96" s="233" t="s">
        <v>657</v>
      </c>
      <c r="F96" s="233" t="s">
        <v>489</v>
      </c>
      <c r="G96" s="233" t="s">
        <v>496</v>
      </c>
      <c r="H96" s="233" t="s">
        <v>497</v>
      </c>
      <c r="I96" s="233" t="s">
        <v>492</v>
      </c>
      <c r="J96" s="233" t="s">
        <v>657</v>
      </c>
    </row>
    <row r="97" ht="29" customHeight="1" spans="1:10">
      <c r="A97" s="238"/>
      <c r="B97" s="239"/>
      <c r="C97" s="233" t="s">
        <v>486</v>
      </c>
      <c r="D97" s="233" t="s">
        <v>494</v>
      </c>
      <c r="E97" s="233" t="s">
        <v>658</v>
      </c>
      <c r="F97" s="233" t="s">
        <v>489</v>
      </c>
      <c r="G97" s="233" t="s">
        <v>522</v>
      </c>
      <c r="H97" s="233" t="s">
        <v>523</v>
      </c>
      <c r="I97" s="233" t="s">
        <v>492</v>
      </c>
      <c r="J97" s="233" t="s">
        <v>659</v>
      </c>
    </row>
    <row r="98" ht="29" customHeight="1" spans="1:10">
      <c r="A98" s="238"/>
      <c r="B98" s="239"/>
      <c r="C98" s="233" t="s">
        <v>486</v>
      </c>
      <c r="D98" s="233" t="s">
        <v>494</v>
      </c>
      <c r="E98" s="233" t="s">
        <v>660</v>
      </c>
      <c r="F98" s="233" t="s">
        <v>489</v>
      </c>
      <c r="G98" s="233" t="s">
        <v>559</v>
      </c>
      <c r="H98" s="233" t="s">
        <v>559</v>
      </c>
      <c r="I98" s="233" t="s">
        <v>517</v>
      </c>
      <c r="J98" s="233" t="s">
        <v>661</v>
      </c>
    </row>
    <row r="99" ht="29" customHeight="1" spans="1:10">
      <c r="A99" s="238"/>
      <c r="B99" s="239"/>
      <c r="C99" s="233" t="s">
        <v>519</v>
      </c>
      <c r="D99" s="233" t="s">
        <v>567</v>
      </c>
      <c r="E99" s="233" t="s">
        <v>662</v>
      </c>
      <c r="F99" s="233" t="s">
        <v>489</v>
      </c>
      <c r="G99" s="233" t="s">
        <v>522</v>
      </c>
      <c r="H99" s="233" t="s">
        <v>523</v>
      </c>
      <c r="I99" s="233" t="s">
        <v>517</v>
      </c>
      <c r="J99" s="233" t="s">
        <v>663</v>
      </c>
    </row>
    <row r="100" ht="29" customHeight="1" spans="1:10">
      <c r="A100" s="238"/>
      <c r="B100" s="239"/>
      <c r="C100" s="233" t="s">
        <v>519</v>
      </c>
      <c r="D100" s="233" t="s">
        <v>520</v>
      </c>
      <c r="E100" s="233" t="s">
        <v>664</v>
      </c>
      <c r="F100" s="233" t="s">
        <v>515</v>
      </c>
      <c r="G100" s="233" t="s">
        <v>522</v>
      </c>
      <c r="H100" s="233" t="s">
        <v>523</v>
      </c>
      <c r="I100" s="233" t="s">
        <v>517</v>
      </c>
      <c r="J100" s="233" t="s">
        <v>665</v>
      </c>
    </row>
    <row r="101" ht="29" customHeight="1" spans="1:10">
      <c r="A101" s="240"/>
      <c r="B101" s="241"/>
      <c r="C101" s="233" t="s">
        <v>525</v>
      </c>
      <c r="D101" s="233" t="s">
        <v>526</v>
      </c>
      <c r="E101" s="233" t="s">
        <v>527</v>
      </c>
      <c r="F101" s="233" t="s">
        <v>515</v>
      </c>
      <c r="G101" s="233" t="s">
        <v>516</v>
      </c>
      <c r="H101" s="233" t="s">
        <v>497</v>
      </c>
      <c r="I101" s="233" t="s">
        <v>492</v>
      </c>
      <c r="J101" s="233" t="s">
        <v>528</v>
      </c>
    </row>
    <row r="102" ht="29" customHeight="1" spans="1:10">
      <c r="A102" s="238" t="s">
        <v>448</v>
      </c>
      <c r="B102" s="239" t="s">
        <v>666</v>
      </c>
      <c r="C102" s="233" t="s">
        <v>486</v>
      </c>
      <c r="D102" s="233" t="s">
        <v>487</v>
      </c>
      <c r="E102" s="233" t="s">
        <v>667</v>
      </c>
      <c r="F102" s="233" t="s">
        <v>489</v>
      </c>
      <c r="G102" s="233" t="s">
        <v>86</v>
      </c>
      <c r="H102" s="233" t="s">
        <v>550</v>
      </c>
      <c r="I102" s="233" t="s">
        <v>492</v>
      </c>
      <c r="J102" s="233" t="s">
        <v>668</v>
      </c>
    </row>
    <row r="103" ht="29" customHeight="1" spans="1:10">
      <c r="A103" s="238"/>
      <c r="B103" s="239"/>
      <c r="C103" s="233" t="s">
        <v>486</v>
      </c>
      <c r="D103" s="233" t="s">
        <v>487</v>
      </c>
      <c r="E103" s="233" t="s">
        <v>669</v>
      </c>
      <c r="F103" s="233" t="s">
        <v>489</v>
      </c>
      <c r="G103" s="233" t="s">
        <v>84</v>
      </c>
      <c r="H103" s="233" t="s">
        <v>550</v>
      </c>
      <c r="I103" s="233" t="s">
        <v>492</v>
      </c>
      <c r="J103" s="233" t="s">
        <v>669</v>
      </c>
    </row>
    <row r="104" ht="29" customHeight="1" spans="1:10">
      <c r="A104" s="238"/>
      <c r="B104" s="239"/>
      <c r="C104" s="233" t="s">
        <v>486</v>
      </c>
      <c r="D104" s="233" t="s">
        <v>494</v>
      </c>
      <c r="E104" s="233" t="s">
        <v>670</v>
      </c>
      <c r="F104" s="233" t="s">
        <v>489</v>
      </c>
      <c r="G104" s="233" t="s">
        <v>496</v>
      </c>
      <c r="H104" s="233" t="s">
        <v>497</v>
      </c>
      <c r="I104" s="233" t="s">
        <v>492</v>
      </c>
      <c r="J104" s="233" t="s">
        <v>671</v>
      </c>
    </row>
    <row r="105" ht="29" customHeight="1" spans="1:10">
      <c r="A105" s="238"/>
      <c r="B105" s="239"/>
      <c r="C105" s="233" t="s">
        <v>486</v>
      </c>
      <c r="D105" s="233" t="s">
        <v>513</v>
      </c>
      <c r="E105" s="233" t="s">
        <v>672</v>
      </c>
      <c r="F105" s="233" t="s">
        <v>489</v>
      </c>
      <c r="G105" s="233" t="s">
        <v>496</v>
      </c>
      <c r="H105" s="233" t="s">
        <v>497</v>
      </c>
      <c r="I105" s="233" t="s">
        <v>517</v>
      </c>
      <c r="J105" s="233" t="s">
        <v>673</v>
      </c>
    </row>
    <row r="106" ht="29" customHeight="1" spans="1:10">
      <c r="A106" s="238"/>
      <c r="B106" s="239"/>
      <c r="C106" s="233" t="s">
        <v>486</v>
      </c>
      <c r="D106" s="233" t="s">
        <v>561</v>
      </c>
      <c r="E106" s="233" t="s">
        <v>562</v>
      </c>
      <c r="F106" s="233" t="s">
        <v>563</v>
      </c>
      <c r="G106" s="233" t="s">
        <v>674</v>
      </c>
      <c r="H106" s="233" t="s">
        <v>565</v>
      </c>
      <c r="I106" s="233" t="s">
        <v>492</v>
      </c>
      <c r="J106" s="233" t="s">
        <v>675</v>
      </c>
    </row>
    <row r="107" ht="29" customHeight="1" spans="1:10">
      <c r="A107" s="238"/>
      <c r="B107" s="239"/>
      <c r="C107" s="233" t="s">
        <v>519</v>
      </c>
      <c r="D107" s="233" t="s">
        <v>567</v>
      </c>
      <c r="E107" s="233" t="s">
        <v>676</v>
      </c>
      <c r="F107" s="233" t="s">
        <v>489</v>
      </c>
      <c r="G107" s="233" t="s">
        <v>522</v>
      </c>
      <c r="H107" s="233" t="s">
        <v>523</v>
      </c>
      <c r="I107" s="233" t="s">
        <v>517</v>
      </c>
      <c r="J107" s="233" t="s">
        <v>677</v>
      </c>
    </row>
    <row r="108" ht="29" customHeight="1" spans="1:10">
      <c r="A108" s="238"/>
      <c r="B108" s="239"/>
      <c r="C108" s="233" t="s">
        <v>519</v>
      </c>
      <c r="D108" s="233" t="s">
        <v>520</v>
      </c>
      <c r="E108" s="233" t="s">
        <v>678</v>
      </c>
      <c r="F108" s="233" t="s">
        <v>489</v>
      </c>
      <c r="G108" s="233" t="s">
        <v>522</v>
      </c>
      <c r="H108" s="233" t="s">
        <v>523</v>
      </c>
      <c r="I108" s="233" t="s">
        <v>517</v>
      </c>
      <c r="J108" s="233" t="s">
        <v>679</v>
      </c>
    </row>
    <row r="109" ht="29" customHeight="1" spans="1:10">
      <c r="A109" s="240"/>
      <c r="B109" s="241"/>
      <c r="C109" s="233" t="s">
        <v>525</v>
      </c>
      <c r="D109" s="233" t="s">
        <v>526</v>
      </c>
      <c r="E109" s="233" t="s">
        <v>526</v>
      </c>
      <c r="F109" s="233" t="s">
        <v>515</v>
      </c>
      <c r="G109" s="233" t="s">
        <v>516</v>
      </c>
      <c r="H109" s="233" t="s">
        <v>497</v>
      </c>
      <c r="I109" s="233" t="s">
        <v>492</v>
      </c>
      <c r="J109" s="233" t="s">
        <v>680</v>
      </c>
    </row>
    <row r="110" ht="29" customHeight="1" spans="1:10">
      <c r="A110" s="238" t="s">
        <v>462</v>
      </c>
      <c r="B110" s="238" t="s">
        <v>462</v>
      </c>
      <c r="C110" s="233" t="s">
        <v>486</v>
      </c>
      <c r="D110" s="233" t="s">
        <v>494</v>
      </c>
      <c r="E110" s="233" t="s">
        <v>621</v>
      </c>
      <c r="F110" s="233" t="s">
        <v>489</v>
      </c>
      <c r="G110" s="233" t="s">
        <v>522</v>
      </c>
      <c r="H110" s="233" t="s">
        <v>523</v>
      </c>
      <c r="I110" s="233" t="s">
        <v>517</v>
      </c>
      <c r="J110" s="233" t="s">
        <v>681</v>
      </c>
    </row>
    <row r="111" ht="29" customHeight="1" spans="1:10">
      <c r="A111" s="238"/>
      <c r="B111" s="238"/>
      <c r="C111" s="233" t="s">
        <v>486</v>
      </c>
      <c r="D111" s="233" t="s">
        <v>513</v>
      </c>
      <c r="E111" s="233" t="s">
        <v>623</v>
      </c>
      <c r="F111" s="233" t="s">
        <v>489</v>
      </c>
      <c r="G111" s="233" t="s">
        <v>496</v>
      </c>
      <c r="H111" s="233" t="s">
        <v>497</v>
      </c>
      <c r="I111" s="233" t="s">
        <v>492</v>
      </c>
      <c r="J111" s="233" t="s">
        <v>624</v>
      </c>
    </row>
    <row r="112" ht="29" customHeight="1" spans="1:10">
      <c r="A112" s="238"/>
      <c r="B112" s="238"/>
      <c r="C112" s="233" t="s">
        <v>486</v>
      </c>
      <c r="D112" s="233" t="s">
        <v>561</v>
      </c>
      <c r="E112" s="233" t="s">
        <v>562</v>
      </c>
      <c r="F112" s="233" t="s">
        <v>563</v>
      </c>
      <c r="G112" s="233" t="s">
        <v>682</v>
      </c>
      <c r="H112" s="233" t="s">
        <v>565</v>
      </c>
      <c r="I112" s="233" t="s">
        <v>517</v>
      </c>
      <c r="J112" s="233" t="s">
        <v>462</v>
      </c>
    </row>
    <row r="113" ht="29" customHeight="1" spans="1:10">
      <c r="A113" s="238"/>
      <c r="B113" s="238"/>
      <c r="C113" s="233" t="s">
        <v>519</v>
      </c>
      <c r="D113" s="233" t="s">
        <v>520</v>
      </c>
      <c r="E113" s="233" t="s">
        <v>626</v>
      </c>
      <c r="F113" s="233" t="s">
        <v>489</v>
      </c>
      <c r="G113" s="233" t="s">
        <v>522</v>
      </c>
      <c r="H113" s="233" t="s">
        <v>523</v>
      </c>
      <c r="I113" s="233" t="s">
        <v>492</v>
      </c>
      <c r="J113" s="233" t="s">
        <v>624</v>
      </c>
    </row>
    <row r="114" ht="29" customHeight="1" spans="1:10">
      <c r="A114" s="240"/>
      <c r="B114" s="240"/>
      <c r="C114" s="233" t="s">
        <v>525</v>
      </c>
      <c r="D114" s="233" t="s">
        <v>526</v>
      </c>
      <c r="E114" s="233" t="s">
        <v>526</v>
      </c>
      <c r="F114" s="233" t="s">
        <v>489</v>
      </c>
      <c r="G114" s="233" t="s">
        <v>516</v>
      </c>
      <c r="H114" s="233" t="s">
        <v>497</v>
      </c>
      <c r="I114" s="233" t="s">
        <v>517</v>
      </c>
      <c r="J114" s="233" t="s">
        <v>624</v>
      </c>
    </row>
    <row r="115" ht="29" customHeight="1" spans="1:10">
      <c r="A115" s="238" t="s">
        <v>430</v>
      </c>
      <c r="B115" s="239" t="s">
        <v>683</v>
      </c>
      <c r="C115" s="233" t="s">
        <v>486</v>
      </c>
      <c r="D115" s="233" t="s">
        <v>487</v>
      </c>
      <c r="E115" s="233" t="s">
        <v>684</v>
      </c>
      <c r="F115" s="233" t="s">
        <v>563</v>
      </c>
      <c r="G115" s="233" t="s">
        <v>685</v>
      </c>
      <c r="H115" s="233" t="s">
        <v>550</v>
      </c>
      <c r="I115" s="233" t="s">
        <v>492</v>
      </c>
      <c r="J115" s="233" t="s">
        <v>686</v>
      </c>
    </row>
    <row r="116" ht="29" customHeight="1" spans="1:10">
      <c r="A116" s="238"/>
      <c r="B116" s="239"/>
      <c r="C116" s="233" t="s">
        <v>486</v>
      </c>
      <c r="D116" s="233" t="s">
        <v>487</v>
      </c>
      <c r="E116" s="233" t="s">
        <v>687</v>
      </c>
      <c r="F116" s="233" t="s">
        <v>563</v>
      </c>
      <c r="G116" s="233" t="s">
        <v>83</v>
      </c>
      <c r="H116" s="233" t="s">
        <v>688</v>
      </c>
      <c r="I116" s="233" t="s">
        <v>492</v>
      </c>
      <c r="J116" s="233" t="s">
        <v>689</v>
      </c>
    </row>
    <row r="117" ht="29" customHeight="1" spans="1:10">
      <c r="A117" s="238"/>
      <c r="B117" s="239"/>
      <c r="C117" s="233" t="s">
        <v>486</v>
      </c>
      <c r="D117" s="233" t="s">
        <v>494</v>
      </c>
      <c r="E117" s="233" t="s">
        <v>690</v>
      </c>
      <c r="F117" s="233" t="s">
        <v>489</v>
      </c>
      <c r="G117" s="233" t="s">
        <v>496</v>
      </c>
      <c r="H117" s="233" t="s">
        <v>497</v>
      </c>
      <c r="I117" s="233" t="s">
        <v>492</v>
      </c>
      <c r="J117" s="233" t="s">
        <v>691</v>
      </c>
    </row>
    <row r="118" ht="29" customHeight="1" spans="1:10">
      <c r="A118" s="238"/>
      <c r="B118" s="239"/>
      <c r="C118" s="233" t="s">
        <v>486</v>
      </c>
      <c r="D118" s="233" t="s">
        <v>494</v>
      </c>
      <c r="E118" s="233" t="s">
        <v>692</v>
      </c>
      <c r="F118" s="233" t="s">
        <v>489</v>
      </c>
      <c r="G118" s="233" t="s">
        <v>496</v>
      </c>
      <c r="H118" s="233" t="s">
        <v>497</v>
      </c>
      <c r="I118" s="233" t="s">
        <v>492</v>
      </c>
      <c r="J118" s="233" t="s">
        <v>693</v>
      </c>
    </row>
    <row r="119" ht="29" customHeight="1" spans="1:10">
      <c r="A119" s="238"/>
      <c r="B119" s="239"/>
      <c r="C119" s="233" t="s">
        <v>519</v>
      </c>
      <c r="D119" s="233" t="s">
        <v>567</v>
      </c>
      <c r="E119" s="233" t="s">
        <v>694</v>
      </c>
      <c r="F119" s="233" t="s">
        <v>515</v>
      </c>
      <c r="G119" s="233" t="s">
        <v>695</v>
      </c>
      <c r="H119" s="233" t="s">
        <v>497</v>
      </c>
      <c r="I119" s="233" t="s">
        <v>517</v>
      </c>
      <c r="J119" s="233" t="s">
        <v>694</v>
      </c>
    </row>
    <row r="120" ht="29" customHeight="1" spans="1:10">
      <c r="A120" s="238"/>
      <c r="B120" s="239"/>
      <c r="C120" s="233" t="s">
        <v>519</v>
      </c>
      <c r="D120" s="233" t="s">
        <v>520</v>
      </c>
      <c r="E120" s="233" t="s">
        <v>696</v>
      </c>
      <c r="F120" s="233" t="s">
        <v>489</v>
      </c>
      <c r="G120" s="233" t="s">
        <v>522</v>
      </c>
      <c r="H120" s="233" t="s">
        <v>523</v>
      </c>
      <c r="I120" s="233" t="s">
        <v>517</v>
      </c>
      <c r="J120" s="233" t="s">
        <v>697</v>
      </c>
    </row>
    <row r="121" ht="29" customHeight="1" spans="1:10">
      <c r="A121" s="240"/>
      <c r="B121" s="241"/>
      <c r="C121" s="233" t="s">
        <v>525</v>
      </c>
      <c r="D121" s="233" t="s">
        <v>526</v>
      </c>
      <c r="E121" s="233" t="s">
        <v>526</v>
      </c>
      <c r="F121" s="233" t="s">
        <v>515</v>
      </c>
      <c r="G121" s="233" t="s">
        <v>516</v>
      </c>
      <c r="H121" s="233" t="s">
        <v>497</v>
      </c>
      <c r="I121" s="233" t="s">
        <v>492</v>
      </c>
      <c r="J121" s="233" t="s">
        <v>603</v>
      </c>
    </row>
    <row r="122" ht="29" customHeight="1" spans="1:10">
      <c r="A122" s="238" t="s">
        <v>446</v>
      </c>
      <c r="B122" s="239" t="s">
        <v>698</v>
      </c>
      <c r="C122" s="233" t="s">
        <v>486</v>
      </c>
      <c r="D122" s="233" t="s">
        <v>487</v>
      </c>
      <c r="E122" s="233" t="s">
        <v>699</v>
      </c>
      <c r="F122" s="233" t="s">
        <v>489</v>
      </c>
      <c r="G122" s="233" t="s">
        <v>93</v>
      </c>
      <c r="H122" s="233" t="s">
        <v>491</v>
      </c>
      <c r="I122" s="233" t="s">
        <v>492</v>
      </c>
      <c r="J122" s="233" t="s">
        <v>699</v>
      </c>
    </row>
    <row r="123" ht="29" customHeight="1" spans="1:10">
      <c r="A123" s="238"/>
      <c r="B123" s="239"/>
      <c r="C123" s="233" t="s">
        <v>486</v>
      </c>
      <c r="D123" s="233" t="s">
        <v>487</v>
      </c>
      <c r="E123" s="233" t="s">
        <v>700</v>
      </c>
      <c r="F123" s="233" t="s">
        <v>489</v>
      </c>
      <c r="G123" s="233" t="s">
        <v>83</v>
      </c>
      <c r="H123" s="233" t="s">
        <v>688</v>
      </c>
      <c r="I123" s="233" t="s">
        <v>492</v>
      </c>
      <c r="J123" s="233" t="s">
        <v>701</v>
      </c>
    </row>
    <row r="124" ht="29" customHeight="1" spans="1:10">
      <c r="A124" s="238"/>
      <c r="B124" s="239"/>
      <c r="C124" s="233" t="s">
        <v>486</v>
      </c>
      <c r="D124" s="233" t="s">
        <v>494</v>
      </c>
      <c r="E124" s="233" t="s">
        <v>702</v>
      </c>
      <c r="F124" s="233" t="s">
        <v>489</v>
      </c>
      <c r="G124" s="233" t="s">
        <v>522</v>
      </c>
      <c r="H124" s="233" t="s">
        <v>523</v>
      </c>
      <c r="I124" s="233" t="s">
        <v>517</v>
      </c>
      <c r="J124" s="233" t="s">
        <v>703</v>
      </c>
    </row>
    <row r="125" ht="29" customHeight="1" spans="1:10">
      <c r="A125" s="238"/>
      <c r="B125" s="239"/>
      <c r="C125" s="233" t="s">
        <v>486</v>
      </c>
      <c r="D125" s="233" t="s">
        <v>561</v>
      </c>
      <c r="E125" s="233" t="s">
        <v>562</v>
      </c>
      <c r="F125" s="233" t="s">
        <v>489</v>
      </c>
      <c r="G125" s="233" t="s">
        <v>704</v>
      </c>
      <c r="H125" s="233" t="s">
        <v>565</v>
      </c>
      <c r="I125" s="233" t="s">
        <v>492</v>
      </c>
      <c r="J125" s="233" t="s">
        <v>705</v>
      </c>
    </row>
    <row r="126" ht="29" customHeight="1" spans="1:10">
      <c r="A126" s="238"/>
      <c r="B126" s="239"/>
      <c r="C126" s="233" t="s">
        <v>519</v>
      </c>
      <c r="D126" s="233" t="s">
        <v>567</v>
      </c>
      <c r="E126" s="233" t="s">
        <v>706</v>
      </c>
      <c r="F126" s="233" t="s">
        <v>489</v>
      </c>
      <c r="G126" s="233" t="s">
        <v>522</v>
      </c>
      <c r="H126" s="233" t="s">
        <v>523</v>
      </c>
      <c r="I126" s="233" t="s">
        <v>517</v>
      </c>
      <c r="J126" s="233" t="s">
        <v>707</v>
      </c>
    </row>
    <row r="127" ht="29" customHeight="1" spans="1:10">
      <c r="A127" s="238"/>
      <c r="B127" s="239"/>
      <c r="C127" s="233" t="s">
        <v>519</v>
      </c>
      <c r="D127" s="233" t="s">
        <v>520</v>
      </c>
      <c r="E127" s="233" t="s">
        <v>708</v>
      </c>
      <c r="F127" s="233" t="s">
        <v>489</v>
      </c>
      <c r="G127" s="233" t="s">
        <v>522</v>
      </c>
      <c r="H127" s="233" t="s">
        <v>523</v>
      </c>
      <c r="I127" s="233" t="s">
        <v>517</v>
      </c>
      <c r="J127" s="233" t="s">
        <v>708</v>
      </c>
    </row>
    <row r="128" ht="29" customHeight="1" spans="1:10">
      <c r="A128" s="240"/>
      <c r="B128" s="241"/>
      <c r="C128" s="233" t="s">
        <v>525</v>
      </c>
      <c r="D128" s="233" t="s">
        <v>526</v>
      </c>
      <c r="E128" s="233" t="s">
        <v>527</v>
      </c>
      <c r="F128" s="233" t="s">
        <v>515</v>
      </c>
      <c r="G128" s="233" t="s">
        <v>516</v>
      </c>
      <c r="H128" s="233" t="s">
        <v>497</v>
      </c>
      <c r="I128" s="233" t="s">
        <v>492</v>
      </c>
      <c r="J128" s="233" t="s">
        <v>528</v>
      </c>
    </row>
    <row r="129" ht="29" customHeight="1" spans="1:10">
      <c r="A129" s="238" t="s">
        <v>454</v>
      </c>
      <c r="B129" s="239" t="s">
        <v>709</v>
      </c>
      <c r="C129" s="233" t="s">
        <v>486</v>
      </c>
      <c r="D129" s="233" t="s">
        <v>487</v>
      </c>
      <c r="E129" s="233" t="s">
        <v>710</v>
      </c>
      <c r="F129" s="233" t="s">
        <v>489</v>
      </c>
      <c r="G129" s="233" t="s">
        <v>97</v>
      </c>
      <c r="H129" s="233" t="s">
        <v>491</v>
      </c>
      <c r="I129" s="233" t="s">
        <v>492</v>
      </c>
      <c r="J129" s="233" t="s">
        <v>711</v>
      </c>
    </row>
    <row r="130" ht="29" customHeight="1" spans="1:10">
      <c r="A130" s="238"/>
      <c r="B130" s="239"/>
      <c r="C130" s="233" t="s">
        <v>486</v>
      </c>
      <c r="D130" s="233" t="s">
        <v>487</v>
      </c>
      <c r="E130" s="233" t="s">
        <v>712</v>
      </c>
      <c r="F130" s="233" t="s">
        <v>489</v>
      </c>
      <c r="G130" s="233" t="s">
        <v>87</v>
      </c>
      <c r="H130" s="233" t="s">
        <v>491</v>
      </c>
      <c r="I130" s="233" t="s">
        <v>492</v>
      </c>
      <c r="J130" s="233" t="s">
        <v>713</v>
      </c>
    </row>
    <row r="131" ht="29" customHeight="1" spans="1:10">
      <c r="A131" s="238"/>
      <c r="B131" s="239"/>
      <c r="C131" s="233" t="s">
        <v>486</v>
      </c>
      <c r="D131" s="233" t="s">
        <v>487</v>
      </c>
      <c r="E131" s="233" t="s">
        <v>714</v>
      </c>
      <c r="F131" s="233" t="s">
        <v>489</v>
      </c>
      <c r="G131" s="233" t="s">
        <v>715</v>
      </c>
      <c r="H131" s="233" t="s">
        <v>716</v>
      </c>
      <c r="I131" s="233" t="s">
        <v>492</v>
      </c>
      <c r="J131" s="233" t="s">
        <v>717</v>
      </c>
    </row>
    <row r="132" ht="29" customHeight="1" spans="1:10">
      <c r="A132" s="238"/>
      <c r="B132" s="239"/>
      <c r="C132" s="233" t="s">
        <v>486</v>
      </c>
      <c r="D132" s="233" t="s">
        <v>494</v>
      </c>
      <c r="E132" s="233" t="s">
        <v>718</v>
      </c>
      <c r="F132" s="233" t="s">
        <v>489</v>
      </c>
      <c r="G132" s="233" t="s">
        <v>719</v>
      </c>
      <c r="H132" s="233" t="s">
        <v>497</v>
      </c>
      <c r="I132" s="233" t="s">
        <v>492</v>
      </c>
      <c r="J132" s="233" t="s">
        <v>720</v>
      </c>
    </row>
    <row r="133" ht="29" customHeight="1" spans="1:10">
      <c r="A133" s="238"/>
      <c r="B133" s="239"/>
      <c r="C133" s="233" t="s">
        <v>486</v>
      </c>
      <c r="D133" s="233" t="s">
        <v>494</v>
      </c>
      <c r="E133" s="233" t="s">
        <v>721</v>
      </c>
      <c r="F133" s="233" t="s">
        <v>515</v>
      </c>
      <c r="G133" s="233" t="s">
        <v>722</v>
      </c>
      <c r="H133" s="233" t="s">
        <v>723</v>
      </c>
      <c r="I133" s="233" t="s">
        <v>492</v>
      </c>
      <c r="J133" s="233" t="s">
        <v>724</v>
      </c>
    </row>
    <row r="134" ht="29" customHeight="1" spans="1:10">
      <c r="A134" s="238"/>
      <c r="B134" s="239"/>
      <c r="C134" s="233" t="s">
        <v>486</v>
      </c>
      <c r="D134" s="233" t="s">
        <v>513</v>
      </c>
      <c r="E134" s="233" t="s">
        <v>725</v>
      </c>
      <c r="F134" s="233" t="s">
        <v>563</v>
      </c>
      <c r="G134" s="233" t="s">
        <v>94</v>
      </c>
      <c r="H134" s="233" t="s">
        <v>726</v>
      </c>
      <c r="I134" s="233" t="s">
        <v>492</v>
      </c>
      <c r="J134" s="233" t="s">
        <v>727</v>
      </c>
    </row>
    <row r="135" ht="29" customHeight="1" spans="1:10">
      <c r="A135" s="238"/>
      <c r="B135" s="239"/>
      <c r="C135" s="233" t="s">
        <v>519</v>
      </c>
      <c r="D135" s="233" t="s">
        <v>567</v>
      </c>
      <c r="E135" s="233" t="s">
        <v>728</v>
      </c>
      <c r="F135" s="233" t="s">
        <v>515</v>
      </c>
      <c r="G135" s="233" t="s">
        <v>522</v>
      </c>
      <c r="H135" s="233" t="s">
        <v>523</v>
      </c>
      <c r="I135" s="233" t="s">
        <v>517</v>
      </c>
      <c r="J135" s="233" t="s">
        <v>729</v>
      </c>
    </row>
    <row r="136" ht="29" customHeight="1" spans="1:10">
      <c r="A136" s="238"/>
      <c r="B136" s="239"/>
      <c r="C136" s="233" t="s">
        <v>519</v>
      </c>
      <c r="D136" s="233" t="s">
        <v>539</v>
      </c>
      <c r="E136" s="233" t="s">
        <v>730</v>
      </c>
      <c r="F136" s="233" t="s">
        <v>515</v>
      </c>
      <c r="G136" s="233" t="s">
        <v>522</v>
      </c>
      <c r="H136" s="233" t="s">
        <v>523</v>
      </c>
      <c r="I136" s="233" t="s">
        <v>517</v>
      </c>
      <c r="J136" s="233" t="s">
        <v>731</v>
      </c>
    </row>
    <row r="137" ht="29" customHeight="1" spans="1:10">
      <c r="A137" s="240"/>
      <c r="B137" s="241"/>
      <c r="C137" s="233" t="s">
        <v>525</v>
      </c>
      <c r="D137" s="233" t="s">
        <v>526</v>
      </c>
      <c r="E137" s="233" t="s">
        <v>527</v>
      </c>
      <c r="F137" s="233" t="s">
        <v>515</v>
      </c>
      <c r="G137" s="233" t="s">
        <v>516</v>
      </c>
      <c r="H137" s="233" t="s">
        <v>497</v>
      </c>
      <c r="I137" s="233" t="s">
        <v>492</v>
      </c>
      <c r="J137" s="233" t="s">
        <v>620</v>
      </c>
    </row>
  </sheetData>
  <mergeCells count="36">
    <mergeCell ref="A3:J3"/>
    <mergeCell ref="A4:H4"/>
    <mergeCell ref="A7:A22"/>
    <mergeCell ref="A23:A30"/>
    <mergeCell ref="A31:A38"/>
    <mergeCell ref="A39:A46"/>
    <mergeCell ref="A47:A54"/>
    <mergeCell ref="A55:A62"/>
    <mergeCell ref="A63:A67"/>
    <mergeCell ref="A68:A70"/>
    <mergeCell ref="A71:A75"/>
    <mergeCell ref="A76:A80"/>
    <mergeCell ref="A81:A89"/>
    <mergeCell ref="A90:A101"/>
    <mergeCell ref="A102:A109"/>
    <mergeCell ref="A110:A114"/>
    <mergeCell ref="A115:A121"/>
    <mergeCell ref="A122:A128"/>
    <mergeCell ref="A129:A137"/>
    <mergeCell ref="B7:B22"/>
    <mergeCell ref="B23:B30"/>
    <mergeCell ref="B31:B38"/>
    <mergeCell ref="B39:B46"/>
    <mergeCell ref="B47:B54"/>
    <mergeCell ref="B55:B62"/>
    <mergeCell ref="B63:B67"/>
    <mergeCell ref="B68:B70"/>
    <mergeCell ref="B71:B75"/>
    <mergeCell ref="B76:B80"/>
    <mergeCell ref="B81:B89"/>
    <mergeCell ref="B90:B101"/>
    <mergeCell ref="B102:B109"/>
    <mergeCell ref="B110:B114"/>
    <mergeCell ref="B115:B121"/>
    <mergeCell ref="B122:B128"/>
    <mergeCell ref="B129:B13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NTKO</cp:lastModifiedBy>
  <dcterms:created xsi:type="dcterms:W3CDTF">2025-02-06T07:09:00Z</dcterms:created>
  <dcterms:modified xsi:type="dcterms:W3CDTF">2025-03-10T07:48:01Z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2052-11.8.6.8722</vt:lpwstr>
  </property>
</Properties>
</file>