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6"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44525"/>
</workbook>
</file>

<file path=xl/sharedStrings.xml><?xml version="1.0" encoding="utf-8"?>
<sst xmlns="http://schemas.openxmlformats.org/spreadsheetml/2006/main" count="2041" uniqueCount="723">
  <si>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</si>
  <si>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</si>
  <si>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</si>
  <si>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</si>
  <si>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</si>
  <si>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</si>
  <si>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</si>
  <si>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</si>
  <si>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</si>
  <si>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</si>
  <si>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</si>
  <si>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</si>
  <si>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</si>
  <si>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</si>
  <si>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</si>
  <si>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</si>
  <si>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</si>
  <si>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</si>
  <si>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</si>
  <si>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</si>
  <si>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</si>
  <si>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</si>
  <si>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</si>
  <si>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</si>
  <si>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</si>
  <si>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</si>
  <si>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</si>
  <si>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</si>
  <si>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</si>
  <si>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</si>
  <si>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</si>
  <si>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</si>
  <si>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</si>
  <si>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</si>
  <si>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</si>
  <si>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</si>
  <si>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</si>
  <si>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</si>
  <si>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</si>
  <si>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</si>
  <si>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</si>
  <si>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</si>
  <si>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</si>
  <si>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</si>
  <si>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</si>
  <si>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</si>
  <si>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</si>
  <si>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</si>
  <si>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</si>
  <si>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</si>
  <si>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</si>
  <si>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</si>
  <si>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</si>
  <si>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</si>
  <si>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</si>
  <si>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</si>
  <si>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</si>
  <si>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</si>
  <si>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</si>
  <si>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</si>
  <si>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</si>
  <si>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</si>
  <si>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</si>
  <si>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</si>
  <si>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</si>
  <si>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</si>
  <si>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</si>
  <si>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</si>
  <si>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</si>
  <si>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119</t>
  </si>
  <si>
    <t>昆明市晋宁区财政局</t>
  </si>
  <si>
    <t>119001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</si>
  <si>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</si>
  <si>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</si>
  <si>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</si>
  <si>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</si>
  <si>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</si>
  <si>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</si>
  <si>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</si>
  <si>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</si>
  <si>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</si>
  <si>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</si>
  <si>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</si>
  <si>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</si>
  <si>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</si>
  <si>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</si>
  <si>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</si>
  <si>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</si>
  <si>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</si>
  <si>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</si>
  <si>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</si>
  <si>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</si>
  <si>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</si>
  <si>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</si>
  <si>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</si>
  <si>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</si>
  <si>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</si>
  <si>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</si>
  <si>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</si>
  <si>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</si>
  <si>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20106</t>
  </si>
  <si>
    <t>财政事务</t>
  </si>
  <si>
    <t>2010601</t>
  </si>
  <si>
    <t>行政运行</t>
  </si>
  <si>
    <t>2010604</t>
  </si>
  <si>
    <t>预算改革业务</t>
  </si>
  <si>
    <t>2010608</t>
  </si>
  <si>
    <t>财政委托业务支出</t>
  </si>
  <si>
    <t>2010650</t>
  </si>
  <si>
    <t>事业运行</t>
  </si>
  <si>
    <t>2010699</t>
  </si>
  <si>
    <t>其他财政事务支出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</si>
  <si>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</si>
  <si>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</si>
  <si>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</si>
  <si>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</si>
  <si>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</si>
  <si>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</si>
  <si>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</si>
  <si>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</si>
  <si>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</si>
  <si>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</si>
  <si>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</si>
  <si>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</si>
  <si>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</si>
  <si>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</si>
  <si>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</si>
  <si>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</si>
  <si>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</si>
  <si>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</si>
  <si>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</si>
  <si>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</si>
  <si>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</si>
  <si>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</si>
  <si>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</si>
  <si>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</si>
  <si>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</si>
  <si>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</si>
  <si>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</si>
  <si>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</si>
  <si>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</si>
  <si>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</si>
  <si>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</si>
  <si>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</si>
  <si>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</si>
  <si>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22999</t>
  </si>
  <si>
    <t>2299999</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</si>
  <si>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</si>
  <si>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</si>
  <si>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</si>
  <si>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</si>
  <si>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</si>
  <si>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</si>
  <si>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</si>
  <si>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</si>
  <si>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</si>
  <si>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</si>
  <si>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</si>
  <si>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</si>
  <si>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</si>
  <si>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</si>
  <si>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</si>
  <si>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</si>
  <si>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</si>
  <si>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</si>
  <si>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</si>
  <si>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</si>
  <si>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</si>
  <si>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</si>
  <si>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</si>
  <si>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</si>
  <si>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</si>
  <si>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</si>
  <si>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</si>
  <si>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</si>
  <si>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</si>
  <si>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</si>
  <si>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</si>
  <si>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</si>
  <si>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</si>
  <si>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</si>
  <si>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</si>
  <si>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</si>
  <si>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</si>
  <si>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</si>
  <si>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</si>
  <si>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</si>
  <si>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</si>
  <si>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</si>
  <si>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</si>
  <si>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</si>
  <si>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</si>
  <si>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</si>
  <si>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</si>
  <si>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</si>
  <si>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</si>
  <si>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</si>
  <si>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</si>
  <si>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</si>
  <si>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</si>
  <si>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</si>
  <si>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</si>
  <si>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</si>
  <si>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</si>
  <si>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</si>
  <si>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</si>
  <si>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</si>
  <si>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</si>
  <si>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</si>
  <si>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</si>
  <si>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</si>
  <si>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</si>
  <si>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530122210000000004392</t>
  </si>
  <si>
    <t>行政人员支出工资</t>
  </si>
  <si>
    <t>30101</t>
  </si>
  <si>
    <t>基本工资</t>
  </si>
  <si>
    <t>30102</t>
  </si>
  <si>
    <t>津贴补贴</t>
  </si>
  <si>
    <t>30103</t>
  </si>
  <si>
    <t>奖金</t>
  </si>
  <si>
    <t>530122210000000004393</t>
  </si>
  <si>
    <t>事业人员支出工资</t>
  </si>
  <si>
    <t>30107</t>
  </si>
  <si>
    <t>绩效工资</t>
  </si>
  <si>
    <t>530122210000000004394</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</si>
  <si>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</si>
  <si>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</si>
  <si>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</si>
  <si>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</si>
  <si>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</si>
  <si>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</si>
  <si>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</si>
  <si>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</si>
  <si>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</si>
  <si>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</si>
  <si>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</si>
  <si>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530122210000000004395</t>
  </si>
  <si>
    <t>30113</t>
  </si>
  <si>
    <t>530122210000000004396</t>
  </si>
  <si>
    <t>对个人和家庭的补助</t>
  </si>
  <si>
    <t>30305</t>
  </si>
  <si>
    <t>生活补助</t>
  </si>
  <si>
    <t>530122210000000004398</t>
  </si>
  <si>
    <t>30217</t>
  </si>
  <si>
    <t>530122210000000004399</t>
  </si>
  <si>
    <t>公务交通补贴</t>
  </si>
  <si>
    <t>30239</t>
  </si>
  <si>
    <t>其他交通费用</t>
  </si>
  <si>
    <t>530122210000000004400</t>
  </si>
  <si>
    <t>工会经费</t>
  </si>
  <si>
    <t>30228</t>
  </si>
  <si>
    <t>530122210000000004401</t>
  </si>
  <si>
    <t>一般公用经费</t>
  </si>
  <si>
    <t>30201</t>
  </si>
  <si>
    <t>办公费</t>
  </si>
  <si>
    <t>30211</t>
  </si>
  <si>
    <t>差旅费</t>
  </si>
  <si>
    <t>30214</t>
  </si>
  <si>
    <t>租赁费</t>
  </si>
  <si>
    <t>30227</t>
  </si>
  <si>
    <t>委托业务费</t>
  </si>
  <si>
    <t>30229</t>
  </si>
  <si>
    <t>福利费</t>
  </si>
  <si>
    <t>530122231100001324438</t>
  </si>
  <si>
    <t>离退休人员支出</t>
  </si>
  <si>
    <t>530122231100001523322</t>
  </si>
  <si>
    <t>行政人员绩效奖励</t>
  </si>
  <si>
    <t>530122231100001523343</t>
  </si>
  <si>
    <t>事业人员绩效奖励</t>
  </si>
  <si>
    <t>530122241100002301670</t>
  </si>
  <si>
    <t>其他人员支出</t>
  </si>
  <si>
    <t>30199</t>
  </si>
  <si>
    <t>其他工资福利支出</t>
  </si>
  <si>
    <t>预算05-1表</t>
  </si>
  <si>
    <t>项目分类</t>
  </si>
  <si>
    <t>项目单位</t>
  </si>
  <si>
    <t>经济科目编码</t>
  </si>
  <si>
    <t>经济科目名称</t>
  </si>
  <si>
    <t>本年拨款</t>
  </si>
  <si>
    <t>其中：本次下达</t>
  </si>
  <si>
    <t>专项业务类</t>
  </si>
  <si>
    <t>530122210000000001293</t>
  </si>
  <si>
    <t>外聘国有公司董事(含信息咨询费）相关经费</t>
  </si>
  <si>
    <t>530122210000000001314</t>
  </si>
  <si>
    <t>国有公司审计专项资金</t>
  </si>
  <si>
    <t>530122210000000002180</t>
  </si>
  <si>
    <t>预算改革及绩效管理经费</t>
  </si>
  <si>
    <t>530122210000000002282</t>
  </si>
  <si>
    <t>财政一体化平台运行专项资金</t>
  </si>
  <si>
    <t>530122210000000003108</t>
  </si>
  <si>
    <t>财政票据电子化管理软件平台运行专项资金</t>
  </si>
  <si>
    <t>530122210000000004110</t>
  </si>
  <si>
    <t>政府债务管理及债务监测系统运维专项资金</t>
  </si>
  <si>
    <t>30226</t>
  </si>
  <si>
    <t>劳务费</t>
  </si>
  <si>
    <t>530122210000000004111</t>
  </si>
  <si>
    <t>防范和处置非法集资经费</t>
  </si>
  <si>
    <t>530122210000000004226</t>
  </si>
  <si>
    <t>政府采购云平台运维专项资金</t>
  </si>
  <si>
    <t>530122221100001083315</t>
  </si>
  <si>
    <t>（区级）相关办公经费</t>
  </si>
  <si>
    <t>530122251100004048909</t>
  </si>
  <si>
    <t>农村综合改革工作经费</t>
  </si>
  <si>
    <t>预算05-2表</t>
  </si>
  <si>
    <t>项目年度绩效目标</t>
  </si>
  <si>
    <t>一级指标</t>
  </si>
  <si>
    <t>二级指标</t>
  </si>
  <si>
    <t>三级指标</t>
  </si>
  <si>
    <t>指标性质</t>
  </si>
  <si>
    <t>指标值</t>
  </si>
  <si>
    <t>度量单位</t>
  </si>
  <si>
    <t>指标属性</t>
  </si>
  <si>
    <t>指标内容</t>
  </si>
  <si>
    <t>完善绩效目标管理机制,将预算安排与绩效管理情况挂钩，继续强化绩效管理理念,，落实部门预算绩效目标的编制责任，健全绩效评价结果反馈制度和绩效问题整改责任制，完善责任约束机制。加强绩效评价结果运用。将绩效评价结果与完善政策、预算安排有机衔接，对低效无效资金一律削减或取消，对沉淀资金一律按照规定收回并统筹安排。
      强化预算执行过程中的绩效运行跟踪监控管理，突出事中监控,健全预算执行进度监督、考核机制，提高财政资金使用绩效。指导督促预算部门（单位）绩效自评工作，提高部门自评质量，增强部门责任意识和绩效意识，促进部门（单位）建立健全绩效内控机制。在全区各部门自评的基础上，选取部分民生项目、重点项目、部门整体支出进行重点绩效评价，通过重点绩效评价，查找预算执行、项目管理和项目执行过程中的薄弱环节，提出解决问题的方法和措施，促使项目单位加强项目管理，确保绩效目标的实现。中介在规定时限内出具评价报告、并对报告的客观性、准确性、真实性负责。</t>
  </si>
  <si>
    <t>产出指标</t>
  </si>
  <si>
    <t>数量指标</t>
  </si>
  <si>
    <t>纳入重点绩效评价项目数量</t>
  </si>
  <si>
    <t>&lt;=</t>
  </si>
  <si>
    <t>个</t>
  </si>
  <si>
    <t>定量指标</t>
  </si>
  <si>
    <t>反映纳入2023年重点绩效评价的项目数量</t>
  </si>
  <si>
    <t>纳入重点绩效评价整体支出部门数量</t>
  </si>
  <si>
    <t>纳入预算管理单位</t>
  </si>
  <si>
    <t>&gt;=</t>
  </si>
  <si>
    <t>155</t>
  </si>
  <si>
    <t>未按要求纳入预算管理的单位，每一家扣1分。</t>
  </si>
  <si>
    <t>质量指标</t>
  </si>
  <si>
    <t>做实做细预算，提升编制质量</t>
  </si>
  <si>
    <t>95</t>
  </si>
  <si>
    <t>%</t>
  </si>
  <si>
    <t>定性指标</t>
  </si>
  <si>
    <t>反映预算编制数据正确、完整程度。</t>
  </si>
  <si>
    <t>绩效评价报告客观、准确、真实</t>
  </si>
  <si>
    <t>=</t>
  </si>
  <si>
    <t>100</t>
  </si>
  <si>
    <t>反映绩效评价报告质量</t>
  </si>
  <si>
    <t>绩效评价档案资料完整</t>
  </si>
  <si>
    <t>反映绩效评价档案资料性</t>
  </si>
  <si>
    <t>时效指标</t>
  </si>
  <si>
    <t>完成预算编制时间</t>
  </si>
  <si>
    <t>90</t>
  </si>
  <si>
    <t>天</t>
  </si>
  <si>
    <t>反映完成预算编制的总天数</t>
  </si>
  <si>
    <t>完成重点绩效评价时限</t>
  </si>
  <si>
    <t>11月30日</t>
  </si>
  <si>
    <t>日</t>
  </si>
  <si>
    <t>反映完成重点绩效评价工作，截止时间</t>
  </si>
  <si>
    <t>效益指标</t>
  </si>
  <si>
    <t>社会效益</t>
  </si>
  <si>
    <t>完善标准科学、规范透明、约束有力的预算制度</t>
  </si>
  <si>
    <t>反映进一步深化预算管理体制改革的成果</t>
  </si>
  <si>
    <t>绩效管理强化、预算资金使用效益提高</t>
  </si>
  <si>
    <t>反映运用重点绩效评价结果，促进绩效管理强化、预算资金使用效率提高程度</t>
  </si>
  <si>
    <t>满意度指标</t>
  </si>
  <si>
    <t>服务对象满意度</t>
  </si>
  <si>
    <t>预算单位满意度</t>
  </si>
  <si>
    <t>反映预算单位对预算编制工作的评价</t>
  </si>
  <si>
    <t>重点绩效评价单位满意度</t>
  </si>
  <si>
    <t>反映纳入重点绩效评价单位对评价结果的评价</t>
  </si>
  <si>
    <t>区财政局满意度</t>
  </si>
  <si>
    <t>85</t>
  </si>
  <si>
    <t>反映区财政局对中介机构绩效评价工作的评价</t>
  </si>
  <si>
    <t>根据政府采购法律法规，财政部和省财政厅的政策规定，执行电子卖场交易规则和管理规范，监督区内电子卖场中的交易活动；对采购人公开招标以下及标准限额以上的场外开标采购项目实施线上监管，进一步规范政府采购行为，促进公平竞争有序开展；执行省政府集中采购目录和标准，确保电子卖场交易活动正常开展；提供政府采购云平台统使用咨询、需求响应、数据异常维护等维护服务，保障政府云平台正常使用。</t>
  </si>
  <si>
    <t>使用政府采购云平台单位个数</t>
  </si>
  <si>
    <t>161</t>
  </si>
  <si>
    <t>反映使用政府采购一体化平台单位数量</t>
  </si>
  <si>
    <t>使用政府采购管理信息系统单位个数</t>
  </si>
  <si>
    <t>174</t>
  </si>
  <si>
    <t>反映使用政府采购管理信息系统单位数量</t>
  </si>
  <si>
    <t>政府采购云平台覆盖率</t>
  </si>
  <si>
    <t>反映政府采购云平台单位使用面及业务涵盖面</t>
  </si>
  <si>
    <t>政府采购管理信息系统覆盖率</t>
  </si>
  <si>
    <t>反映政府采购管理信息系统单位使用面及业务涵盖面</t>
  </si>
  <si>
    <t>政府采购云平台服务时间</t>
  </si>
  <si>
    <t>310</t>
  </si>
  <si>
    <t>反映政府采购云平台服务总天数</t>
  </si>
  <si>
    <t>政府采购管理信息系统服务时间</t>
  </si>
  <si>
    <t>反映政府采购管理信息系统服务总天数</t>
  </si>
  <si>
    <t>规范政府采购行为，提高采购效率及质量</t>
  </si>
  <si>
    <t>反映使用政府采购云平台工作效率提高程度，采购质量等次</t>
  </si>
  <si>
    <t>监管部门集采机构预算单位满意度</t>
  </si>
  <si>
    <t>反映监管部门集采机构级预算单位对政府采购云平台的评价</t>
  </si>
  <si>
    <t>及时准确高效的完成晋宁区农村综合改革项目的申报、评审、检查、验收等工作。</t>
  </si>
  <si>
    <t>及时完成各项工作指标</t>
  </si>
  <si>
    <t>完成时限</t>
  </si>
  <si>
    <t>成本指标</t>
  </si>
  <si>
    <t>经济成本指标</t>
  </si>
  <si>
    <t>18.5</t>
  </si>
  <si>
    <t>万元</t>
  </si>
  <si>
    <t>支出项目</t>
  </si>
  <si>
    <t>农村综合改革工作成效</t>
  </si>
  <si>
    <t>各项工作数值指标</t>
  </si>
  <si>
    <t>业务科室工作满意度</t>
  </si>
  <si>
    <t>未及时完成相关工作</t>
  </si>
  <si>
    <t>根据《昆明市国资委关于印发《昆明市国资委监管企业年度重点工作审计评价暂行办法》的通知》（昆国资发[2021]68号），区国资监管机构选聘第三方中介机构对监管的国有企业开展年度重点工作和综合业绩审计评价工作。 
     重点工作审计评价，主要围绕国有企业年度财经纪律执行情况、合规管理情况、资产租赁情况、兼职取酬情况、工程建设项目管理情况、选聘中介机构情况、市场化投资绩效情况、违规经营投资及责任追究情况等方面进行审计评价。
综合业绩审计评价，围绕国有企业主要负责人签订的的年度综合业绩考核内容等进行审计评价。
      对年度重点工作和综合业绩审计评价工作中发现的问题和提出的意见建议，区国资监管机构结合实际情况优化监管模式，修订完善相关制度，不断提高国资监管质量和水平，同时，将审计评价结果作为国有企业业绩考核和国有企业负责人考核、奖惩、任免的重要依据。</t>
  </si>
  <si>
    <t>审计的单位数</t>
  </si>
  <si>
    <t>反映开展年度重点工作和综合业绩审计评价工作的单位个数</t>
  </si>
  <si>
    <t>审计报告客观、准确、真实</t>
  </si>
  <si>
    <t>反映对审计报告的质量要求。</t>
  </si>
  <si>
    <t>审计档案资料完整</t>
  </si>
  <si>
    <t>反映审计档案资料完整性的要求。</t>
  </si>
  <si>
    <t>完成审计工作时间</t>
  </si>
  <si>
    <t>反映完成审计工作的总天数。</t>
  </si>
  <si>
    <t>促进公司守法经营，诚实守信，接受监督</t>
  </si>
  <si>
    <t>反映经审计后国有公司取得的社会效果。</t>
  </si>
  <si>
    <t>区国资监管机构满意度</t>
  </si>
  <si>
    <t>区国有监管机构对中介机构审计评价工作的评价。</t>
  </si>
  <si>
    <t>全面推进预算管理一体化系统建设，整合预算编制、预算绩效、预算执行、政府采购、资产管理、会计核算等预算管理环节，强化顺向环环相扣的控制机制和逆向动态可溯的反馈机制，形成预算全过程的管理闭环。财政及预算部门在一体化平台上完成指标管理、预算执行、总账管理、会计核算、工资发放、专户管理、动态监控等工作。
     使用云南省会计核算系统，规范会计核算行为，推进预算单位账务体系、数据结构和会计核算规范统一，实现会计核算管理“横向到编边，纵向到底”；推进会计核算系统与预算管理系统、国库支付系统、差旅电子化晚上报销系统及财政电子凭证库的无缝衔接；推进预算单位财务信息共享，实现事前、事中、事后全面监督，促进单位财务指标的规范性和真实性。
      构建集部门决算数据采集、审核、汇总和分析为一体的综合网络信息管理平台，完善财政财务信息化管理，实现数据的共享访问；建立统一的业务处理模型，实现各部门业务科室之间协同工作，规范部门决算报送流程、报送时间、审批流程，保障监控数据安全，打造标准化数据接口。</t>
  </si>
  <si>
    <t>使用一体化平台的单位个数</t>
  </si>
  <si>
    <t>158</t>
  </si>
  <si>
    <t>反映使用一体化平台的单位数量</t>
  </si>
  <si>
    <t>使用预算单位会计核算决算系统单位个数</t>
  </si>
  <si>
    <t>反映使用预算单位会计核算决算系统单位数量</t>
  </si>
  <si>
    <t>使用预算编制系统单位个数</t>
  </si>
  <si>
    <t>反映使用预算编制系统单位数量</t>
  </si>
  <si>
    <t>一体化平台覆盖率</t>
  </si>
  <si>
    <t>反映一体化平台单位使用面及业务涵盖面。</t>
  </si>
  <si>
    <t>预算单位会计核算决算系统覆盖率</t>
  </si>
  <si>
    <t>反映预算单位会计核算决算系统使用面及业务涵盖面。</t>
  </si>
  <si>
    <t>预算编制系统覆盖率</t>
  </si>
  <si>
    <t>反映预算编制系统使用面及业务涵盖面。</t>
  </si>
  <si>
    <t>一体化平台运维服务时间</t>
  </si>
  <si>
    <t>320</t>
  </si>
  <si>
    <t>反映一体化平台运维服务总天数。</t>
  </si>
  <si>
    <t>会计核算决算系统运维服务时间</t>
  </si>
  <si>
    <t>340</t>
  </si>
  <si>
    <t>反映会计核算决算系统运维服务总天数。</t>
  </si>
  <si>
    <t>预算编制系统运维服务时间</t>
  </si>
  <si>
    <t>330</t>
  </si>
  <si>
    <t>反映预算编制系统运维服务总天数</t>
  </si>
  <si>
    <t>提高业务处理效率</t>
  </si>
  <si>
    <t>反映使用一体化平台后，提高工作效率提高程度及会计核算规范程度。</t>
  </si>
  <si>
    <t>会计核算决算规范性</t>
  </si>
  <si>
    <t>反映使用会计核算决算系统后，提高业务处理效率提高程度及会计核算决算规范程度。</t>
  </si>
  <si>
    <t>预算编制规范性</t>
  </si>
  <si>
    <t>反映预算编制规范程度</t>
  </si>
  <si>
    <t>财政部门及预算单位 满意度</t>
  </si>
  <si>
    <t>反映财政部门及预算单位对使用一体化平台、会计核算系统、差旅电子凭证网上报销系统的评价。</t>
  </si>
  <si>
    <t>规范地方债务管理，纵向到底，横向到边，监控地方债券和各类债券主体非政府债券形式存量地方债务情况，覆盖政府债务预算管理、政府债券管理、政府债务项目管理、统计分析、风险监控和全方位监管和评估等业务，提高债务管理水平；定期报告隐性债务情况，动态监测隐性债务新增、存量化解等变化情况；切实防范化解债务风险，牢牢守住不发生区域性系统性风险的底线，积极发挥政府规范举债对经济社会发展的支持作用。</t>
  </si>
  <si>
    <t>使用政府债务管理及债务监测系统单位个数</t>
  </si>
  <si>
    <t>166</t>
  </si>
  <si>
    <t>反映使用政府债务管理及债务监测系统单位数量</t>
  </si>
  <si>
    <t>政府债务管理及债务监测系统覆盖率</t>
  </si>
  <si>
    <t>反映政府债务管理及债务监测系统单位使用面及业务涵盖面。</t>
  </si>
  <si>
    <t>政府债务管理及债务监测系统运维服务时间</t>
  </si>
  <si>
    <t>反映政府债务管理及债务监测系统运维服务总天数。</t>
  </si>
  <si>
    <t>规范地方债务管理，防范化解债务风险</t>
  </si>
  <si>
    <t>反映债务管理规范，守住不发生区域性系统风险底线。</t>
  </si>
  <si>
    <t>财政部门及系统使用单位满意度</t>
  </si>
  <si>
    <t>反映财政部门及使用单位对政府债务管理及债务监测系统的评价。</t>
  </si>
  <si>
    <t>加强和规范政府非税收入“收支两条线”管理，推进“金财工程”建设，建立“以票治费、以票管收、以票促收”的管理机制，发挥财政票据在政府非税收入征管中源头控制作用，确保政府非税收入及时足额缴入国库或专户。
全面推进非税收入收缴电子化和财政电子票据管理改革，通过集合非税收入收缴管理、财政票据管理、公共服务、数据分析等功能的全省统一的云南省非税收入管理平台为公众提供非税收入多渠道缴费、财政电子票据获取查验归集等服务，可以真正实现让信息多跑路、 百姓少跑腿， 助推营商环境优化；利用大数据分析技术，深入挖掘数据潜能， 及时分析非税收入规模和结构变化， 更好服务党委政府科学决策 。</t>
  </si>
  <si>
    <t>使用财政票据电子化管理软件单位个数</t>
  </si>
  <si>
    <t>80</t>
  </si>
  <si>
    <t>反映使用财政票据电子化管理软件单位数量</t>
  </si>
  <si>
    <t>财政票据电子化管理软件覆盖率</t>
  </si>
  <si>
    <t>反映财政票据电子化管理软件单位使用面及票种涵盖面。</t>
  </si>
  <si>
    <t>财政票据电子化管理软件服务时间</t>
  </si>
  <si>
    <t>240</t>
  </si>
  <si>
    <t>反映财政票据电子化管理软件运维服务总天数。</t>
  </si>
  <si>
    <t>财政票据通用率</t>
  </si>
  <si>
    <t>反映财政票据一票多用的通用程度</t>
  </si>
  <si>
    <t>财政部门及财政票据使用单位满意度</t>
  </si>
  <si>
    <t>反映财政部门及财政票据使用单位对财政票据电子化管理软件的评价</t>
  </si>
  <si>
    <t>全面提升区财政局党建、政务、业务水平，进一步夯实机关档案管理责任和保密工作责任，努力促进机关治理能力和专业化建设水平全面进步，推动财政工作争一流、创先进</t>
  </si>
  <si>
    <t>津补贴清理次数</t>
  </si>
  <si>
    <t>次</t>
  </si>
  <si>
    <t>反应清理津补贴</t>
  </si>
  <si>
    <t>招商引资学习交流次数</t>
  </si>
  <si>
    <t>反应招商引资学习交流</t>
  </si>
  <si>
    <t>聘请中介公司数</t>
  </si>
  <si>
    <t>反应聘请的中介公司</t>
  </si>
  <si>
    <t>档案资料完整</t>
  </si>
  <si>
    <t>反映档案资料完整程度。</t>
  </si>
  <si>
    <t>提升区财政局政务、业务水平</t>
  </si>
  <si>
    <t>反映起到提升区财政局政务、业务水平作用的程度。</t>
  </si>
  <si>
    <t>区委区政府满意度</t>
  </si>
  <si>
    <t>按区委区政府对财政政务、业务工作满意程度打分</t>
  </si>
  <si>
    <t>执行区国资委的决定，维护出资人的合法权益；参与任职公司的决策，促进公司合法规范运行，防范公司经营风险；在董事会会议上发表意见并行使表决权；董事会会议资料不全或有关议题论证不充分时，提出缓开董事会会议或缓议董事会会议议题的建议；向区国资委报告国有公司的重大决策和重要事项。</t>
  </si>
  <si>
    <t>外聘董事人数</t>
  </si>
  <si>
    <t>人</t>
  </si>
  <si>
    <t>反映外聘国有公司董事人数</t>
  </si>
  <si>
    <t>外聘董事聘董事履约率</t>
  </si>
  <si>
    <t>反映外聘董事对合同的履行程度</t>
  </si>
  <si>
    <t>维护出资人的合法权益</t>
  </si>
  <si>
    <t>反映外聘董事履行聘用合同约定情况。</t>
  </si>
  <si>
    <t>国有公司满意率</t>
  </si>
  <si>
    <t>反映国有公司对外聘懂事的评价</t>
  </si>
  <si>
    <t>打好防范化解重大风险攻坚战，全面掌握我区非法集资风险底数，从源头上防范和化解风险，进一步挤压非法集资违法犯罪活动空间；坚持整治与维稳并重，清理整顿与依法打击相结合，稳步推进，全面排查、分类化解非法集资风险，强化监管措施，实时掌握处置涉稳苗头风险，有效化解风险隐患，做好受害人思想引导，情绪疏导，利益维护，实现社会公众满意、社会稳定。
     多形式、多方式持续加大宣传引导力度，在电视台、新媒体、银行LED显示屏等各类平台滚动播放非法集资风险公益广告，加大广告投放力度、频次、覆盖面，着重提升宣传的有效性和针对性；通过普法教育、风险提示、广告资讯等手段等多种形式，普及防范非法集资基本常识、法律法规，树立理性投资、合法理财、正确消费的理念；牵头组织相关监管部门以“防范非法集资、提升金融知识、正确使用金融产品”等为主题开展防范非法集资宣传月和宣传日活动，印制宣传折页、纸杯等宣传品，组织发放和宣传，组织人员公交车站、商业街、超市、校园周边等人员集中地发放和宣传。</t>
  </si>
  <si>
    <t>组织开展防范和处置非法集资宣传人次</t>
  </si>
  <si>
    <t>250</t>
  </si>
  <si>
    <t>人次</t>
  </si>
  <si>
    <t>反映组织开展防范和处置非法集资宣传人数、次数</t>
  </si>
  <si>
    <t>发放防范和处置非法集资宣传品</t>
  </si>
  <si>
    <t>50000</t>
  </si>
  <si>
    <t>份</t>
  </si>
  <si>
    <t>反映发放防范和处置非法集资宣传品的数量</t>
  </si>
  <si>
    <t>实时掌握处置涉稳苗头风险，有效化解风险隐患</t>
  </si>
  <si>
    <t>70</t>
  </si>
  <si>
    <t>反映通过排查、举报等掌握并处置涉稳苗头风险，消除风险隐患程度</t>
  </si>
  <si>
    <t>开展防范和处置非法集资宣传时间</t>
  </si>
  <si>
    <t>20</t>
  </si>
  <si>
    <t>反映开展防范非法集资宣传日活动的总天数</t>
  </si>
  <si>
    <t>做好受害人思想引导，情绪疏导，利益维护工作，实现群众满意、社会稳定</t>
  </si>
  <si>
    <t>反映对受害人思想引导，情绪疏导，利益维护等工作，群众对非法集资法律法规的知晓程度。</t>
  </si>
  <si>
    <t>群众满意度</t>
  </si>
  <si>
    <t>反映群众对防范处置非法集资工作的评价</t>
  </si>
  <si>
    <t>预算06表</t>
  </si>
  <si>
    <t>政府性基金预算支出预算表</t>
  </si>
  <si>
    <t>单位名称：昆明市发展和改革委员会</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</si>
  <si>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</si>
  <si>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</si>
  <si>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</si>
  <si>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</si>
  <si>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</si>
  <si>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</si>
  <si>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</si>
  <si>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</si>
  <si>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</si>
  <si>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</si>
  <si>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</si>
  <si>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</si>
  <si>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</si>
  <si>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备注：1.当面向中小企业预留资金大于合计时，面向中小企业预留资金为三年预计数。</t>
  </si>
  <si>
    <t>2.因没有符合政府集中采购目录和限额标准范围内的支出项目，我单位无部门政府采购预算相关内容，该表以空表进行公开。</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</si>
  <si>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</si>
  <si>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</si>
  <si>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</si>
  <si>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</si>
  <si>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</si>
  <si>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</si>
  <si>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</si>
  <si>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</si>
  <si>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</si>
  <si>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</si>
  <si>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</si>
  <si>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</si>
  <si>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</si>
  <si>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</si>
  <si>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</si>
  <si>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</si>
  <si>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</si>
  <si>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</si>
  <si>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</si>
  <si>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</si>
  <si>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</si>
  <si>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</si>
  <si>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</si>
  <si>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</si>
  <si>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</si>
  <si>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</si>
  <si>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</si>
  <si>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</si>
  <si>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</si>
  <si>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</si>
  <si>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</si>
  <si>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备注：我部门无对下转移支付预算，此表无数据。</t>
  </si>
  <si>
    <t>预算09-2表</t>
  </si>
  <si>
    <t>备注：我部门无对下转移支付绩效目标，此表无数据。</t>
  </si>
  <si>
    <t>预算10表</t>
  </si>
  <si>
    <t>资产类别</t>
  </si>
  <si>
    <t>资产分类代码.名称</t>
  </si>
  <si>
    <t>资产名称</t>
  </si>
  <si>
    <t>计量单位</t>
  </si>
  <si>
    <t>财政部门批复数（元）</t>
  </si>
  <si>
    <t>单价</t>
  </si>
  <si>
    <t>金额</t>
  </si>
  <si>
    <t>备注：因我单位无新增资产预算配置，该表以空表进行公开。</t>
  </si>
  <si>
    <t>预算11表</t>
  </si>
  <si>
    <t>上级补助</t>
  </si>
  <si>
    <t>备注：因我单位无提前下达的上级转移支付补助项目支出预算，该表以空表进行公开。</t>
  </si>
  <si>
    <t>预算12表</t>
  </si>
  <si>
    <t>项目级次</t>
  </si>
  <si>
    <t>311 专项业务类</t>
  </si>
  <si>
    <t>本级</t>
  </si>
  <si>
    <t/>
  </si>
  <si>
    <t>预算13表</t>
  </si>
  <si>
    <t>部门编码</t>
  </si>
  <si>
    <t>部门名称</t>
  </si>
  <si>
    <t>内容</t>
  </si>
  <si>
    <t>说明</t>
  </si>
  <si>
    <t>部门总体目标</t>
  </si>
  <si>
    <t>部门职责</t>
  </si>
  <si>
    <t>一、贯彻执行国家财政、税收的发展战略、方针、政策。
二、拟订财税发展思路、政策和改革方案并组织实施。
三、参与办理涉及财政、税收、政府债务等方面的涉外事务。
四、承担各项财政收支管理职责；负责编制全区和区本级年度财政预决算草案并组织执行；管理财政专户和行政事业单位银行开户。
五、组织拟定国库管理制度、管理国库资金。
六、管理区级行政事业单位、国有企业资产。
七、推进财政支出管理改革，建立公共财政运行机制。
八、负责地方金融企业资产和财务监管工作。
九、管理政府性债务，防范财政风险。
十、管理财政绩效评价工作。
十一、管理全区的会计工作，监督和规范会计行为。
十二、监督检查财税法规、政策的执行。
十三、拟定财政教育规划并组织实施。
十四、制定财政信息化建设规划并组织实施。
十五、完成区委、区政府和上级部门交办的其他任务。</t>
  </si>
  <si>
    <t>根据三定方案归纳</t>
  </si>
  <si>
    <t>切实履行部门职责，确保机构正常运转，始终贯彻执行中央、省委、市委、区委的重要工作安排部署，着力健全财政政策和资金引导体系。坚持做好资金保障工作，兜牢兜实“三保”底线，促进全区经济社会平稳发展。深入推进财政预算管理改革促进高质量发展，坚持零基预算理念，提高预算编制的科学性和准确性，切实加强支出预算管理，健全以绩效为导向的预算分配体系，强化预算执行过程中的绩效运行跟踪监控管理，提高财政资金使用绩效。促进国有公司合法规范运行，防范国有公司经营风险。国有公司的监督有力，提高国有资本运营效率，确保国有资产保值增值，促进国有公司可持续发展。打好防范化解重大风险攻坚战，全面掌握非法集资风险底数，从源头上防范和化解风险。全面推进预算管理一体化系统建设，形成预算全过程的管理闭环。构建集部门决算数据采集、审核、汇总和分析为一体的综合网络信息管理平台实现数据的共享访问。规范地方债务管理，切实防范化解债务风险，牢牢守住不发生区域性系统性风险的底线。建立“以票治费、以票管收、以票促收”的管理机制，有效监督政府非税收入及时、足额上缴国库或专户。建立集采购网上交易、监管和服务为一体的政府采购电子化交易服务平台，规范政府采购行为。会计制度、内部控制等业务培训及宣传工作正常开展，提升会计管理水平。</t>
  </si>
  <si>
    <t>根据部门职责，中长期规划，各级党委，各级政府要求归纳</t>
  </si>
  <si>
    <t>部门年度目标</t>
  </si>
  <si>
    <t>认真履行部门职责，确保机构正常运转，继续兜牢兜实“三保”底线，促全区经济平稳增长。提高预算编制的科学性和准确性，强化绩效运行跟踪监控，提高资金使用绩效，绩效评价报告客观、准确、真实，绩效管理强化，预算资金使用效益提高。国有公司合法规范运行，防范经营风险。国有公司监督有力，国有资产保值增值，审计报告客观、准确、真实，资料完整，促进国有公司守法经营，接受监督。全面掌握非法集资风险底数，从源头上防范和化解风险，处置涉稳苗头风险，有效化解风险隐患，做好受害人工作，实现群众满意、社会稳定。全面推进预算管理一体化系统建设，提升一体化系统覆盖率，财政业务处理效率提高。规范地方债务管理，防范化解债务风险。有效监督政府非税收入及时、足额上缴国库或专户。规范政府采购行为，提高采购效率及质量。</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</si>
  <si>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</si>
  <si>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</si>
  <si>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</si>
  <si>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</si>
  <si>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</si>
  <si>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</si>
  <si>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</si>
  <si>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</si>
  <si>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</si>
  <si>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机构正常运转经费</t>
  </si>
  <si>
    <t>机构正常运转经费：认真履行部门职责，确保机构正常运转，始终贯彻执行中央、省委、市委、区委的重要工作安排部署，始终着力健全财政政策和资金引导体系。强化财政职能发挥，坚持做好资金保障工作，兜牢兜实“三保”底线，用好绩效管理的“指挥棒”，卡好前置审查的“量标尺”，促进全区经济平稳增长。</t>
  </si>
  <si>
    <t>预算改革绩效管理与系统运维经费</t>
  </si>
  <si>
    <t>深入推进财政预算管理改革促进高质量发展，坚持零基预算理念，提高预算编制的科学性和准确性，切实加强支出预算管理，健全以绩效为导向的预算分配体系，继续强化绩效管理理念,强化预算执行过程中的绩效运行跟踪监控管理，提高财政资金使用绩效。</t>
  </si>
  <si>
    <t>国有公司审计经费</t>
  </si>
  <si>
    <t>加强区国资委对区属国有企业的监督和管理，规范国有审计工作，促进国有企业财务管理、会计核算和生产经营合法合规，根据《公司法）、《审计法》等法律法规，依法依规选聘中介机构对国有公司财务预（决算）、财务收支、资产经营、投资项目、经济责任及有关经济活动的真实性、合法性、效益性进行独立的监督和评价。选聘中介机构每年对国有公司财务收支、绩效目标完成情况、取得的经济效益、社会效益等进行全面审计，并根据审计情况延伸至下属公司，中介机构在规定时限内出具审计报告、并对报告的客观性、准确性、真实性负责。</t>
  </si>
  <si>
    <t>外聘国有公司董事(含法律方面、财务方面及法律咨询费）经费</t>
  </si>
  <si>
    <t>完善和加强国有公司的法人治理结构，强化国有公司董事会的决策作用，提高国有企业董事会的决策水平，履行出资人责任，遵行出资人认可、择优；权利与义务向统一、激励与约束并重；流动、轮换的外部董事管理原则，按照外聘选聘的条件和程序，选聘国有公司外部董事2名（财务方面、法律方面）。为更好的依法行政，防范行政法律风险，根据《中华人民共和国合同法》、《中华人民共和国律师法》，建立健全法律风险处理机制和体系，为重大决策提供法律论证提出参考意见及建议。外聘懂事：维护出资人的合法权益，参与任职公司的决策，促进公司合法规范运行，防范公司经营风险、财务风险、法律风险，在董事会会议上发表意见并行使表决权。法律顾问：负责协调处理涉法事项。有重大事项或急迫事项时，及时响应到场提供法律服务工作。</t>
  </si>
  <si>
    <t>财政管理信息系统、一体化运行维护、票据电子化、政府采购、债务管理及监测、防范和处置非法集资</t>
  </si>
  <si>
    <t>全面推进预算管理一体化系统建设，形成预算全过程的管理闭环。提高预算编制的科学性和准确性，推进会计核算系统与预算管理、国库支付、差旅电子化网上报销系统及财政电子凭证库的无缝衔接；构建集部门决算数据采集、审核、汇总和分析为一体的综合网络信息管理平台实现数据的共享访问，全面推进预算管理一体化系统建设，提升一体化系统覆盖率，财政业务处理效率提高。规范地方债务管理，切实防范化解债务风险，牢牢守住不发生区域性系统性风险的底线。建立“以票治费、以票管收、以票促收”的管理机制，有效监督政府非税收入及时、足额上缴国库或专户。建立集采购网上交易、监管和服务为一体的政府采购电子化交易服务平台，规范政府采购行为。提高云办公系统OA系统覆盖率，打通信息孤岛,推进数据共享，从源头上做好网络安全防范和化解风险，处置涉稳苗头风险，实现社会稳定。</t>
  </si>
  <si>
    <t>三、部门整体支出绩效指标</t>
  </si>
  <si>
    <t>绩效指标</t>
  </si>
  <si>
    <t>评（扣）分标准</t>
  </si>
  <si>
    <t>绩效指标设定依据及指标值数据来源</t>
  </si>
  <si>
    <t xml:space="preserve">二级指标 </t>
  </si>
  <si>
    <t>工资福利发放人数</t>
  </si>
  <si>
    <t>56</t>
  </si>
  <si>
    <t>实际发放人数/应发放人数×指标分值</t>
  </si>
  <si>
    <t>反映部门（单位）实际发放工资人员数量。工资福利包括：行政事业人员工资、社会保险、住房公积金、职业年金等。</t>
  </si>
  <si>
    <t>绩效指标设定依据：《云南省省级部门预算基本支出核定方案》。指标值数据来源：人员信息表。</t>
  </si>
  <si>
    <t>供养离(退）休人员数</t>
  </si>
  <si>
    <t>28</t>
  </si>
  <si>
    <t>反映单位实际发放退休人员待遇人数</t>
  </si>
  <si>
    <t>纳入预算编制单位</t>
  </si>
  <si>
    <t>按纳入预算编制的单位个数打分。</t>
  </si>
  <si>
    <t>反映纳入预算编制的单位数量。</t>
  </si>
  <si>
    <t>晋宁区2025年预算编制的通知、预算编制要求。</t>
  </si>
  <si>
    <t>外聘国有公司董事人数</t>
  </si>
  <si>
    <t>按聘用懂事人数打分。</t>
  </si>
  <si>
    <t>反映外聘国有公司董事人数。</t>
  </si>
  <si>
    <t>聘用合同约定。</t>
  </si>
  <si>
    <t>外聘法律顾问</t>
  </si>
  <si>
    <t>按聘用顾问人数打分。</t>
  </si>
  <si>
    <t>反映聘用顾问人数。</t>
  </si>
  <si>
    <t>组织开展防范和处置非法集资宣传</t>
  </si>
  <si>
    <t>按组织开展防范和处置非法集资宣传次数打分。</t>
  </si>
  <si>
    <t>反映组织开展防范和处置非法集资宣传次数。</t>
  </si>
  <si>
    <t>省市区防范和处置非法集资文件。</t>
  </si>
  <si>
    <t>使用政府债务管理及监测系统单位个数</t>
  </si>
  <si>
    <t>按使用政府债务管理及债务监测系统单位个数打分。</t>
  </si>
  <si>
    <t>反映使用政府债务管理及债务监测系统单位数量。</t>
  </si>
  <si>
    <t>昆明市晋宁区财政局关于做好地方政府隐性债务统计监测工作的通知。</t>
  </si>
  <si>
    <t>使用财政票据电子化管理软件单位</t>
  </si>
  <si>
    <t>按使用财政票据电子化管理软件单位数量打分。</t>
  </si>
  <si>
    <t>反映使用财政票据电子化管理软件单位数量。</t>
  </si>
  <si>
    <t>运行维护服务合同。</t>
  </si>
  <si>
    <t>使用政府采购云平台单位数</t>
  </si>
  <si>
    <t>按使用政府采购一体化平台单位个数打分。</t>
  </si>
  <si>
    <t>反映使用政府采购一体化平台单位数量。</t>
  </si>
  <si>
    <t>政府采购云平台服务、技术服务合同。</t>
  </si>
  <si>
    <t>做实做好做细预算单位“三保”保障，提升效能</t>
  </si>
  <si>
    <t>按规定做好单位预算编制：完成单位/编制单位*100%</t>
  </si>
  <si>
    <t>反映编制单位预算编制完成情况。</t>
  </si>
  <si>
    <t>绩效评价报告客观、真实、有效、准确</t>
  </si>
  <si>
    <t>按评价报告的客观性、准确性、真实性，资料的保密性打分。</t>
  </si>
  <si>
    <t>反映绩效评价报告质量。</t>
  </si>
  <si>
    <t>绩效评价委托协议书。</t>
  </si>
  <si>
    <t>外聘董事履约率</t>
  </si>
  <si>
    <t>按聘用合同履约率打分。</t>
  </si>
  <si>
    <t>反映外聘董事对合同的履行程度。</t>
  </si>
  <si>
    <t>外聘顾问履约率</t>
  </si>
  <si>
    <t>反映外聘顾问对合同的履行程度。</t>
  </si>
  <si>
    <t>实时掌握处置防控涉稳苗头，有效化解矛盾隐患</t>
  </si>
  <si>
    <t>按掌握处置涉稳苗头风险程度，有效化解风险隐患率打分。</t>
  </si>
  <si>
    <t>通过排查并处置涉稳苗头风险，消除风险隐患程度。</t>
  </si>
  <si>
    <t>省市区防范和防范非法集资文件。</t>
  </si>
  <si>
    <t>政府债务管理及债务监控系统覆盖率</t>
  </si>
  <si>
    <t>按政府债务管理及债务监测系统覆盖率打分。</t>
  </si>
  <si>
    <t>昆明市晋宁区财政局关于做好地方政府隐性债务统计监测工作的通知</t>
  </si>
  <si>
    <t>财政票据电子化软件管理覆盖率</t>
  </si>
  <si>
    <t>按财政票据电子化软件管理覆盖率打分。</t>
  </si>
  <si>
    <t>反映预算单位财政票据电子化软件管理覆盖率。</t>
  </si>
  <si>
    <t>技术服务合同。</t>
  </si>
  <si>
    <t>按政府采购云平台覆盖面打分。</t>
  </si>
  <si>
    <t>反映政府采购云平台覆盖率。</t>
  </si>
  <si>
    <t>完成“三保”指标时间</t>
  </si>
  <si>
    <t>年</t>
  </si>
  <si>
    <t>按在规定时间内完成“三保”指标打分。</t>
  </si>
  <si>
    <t>反映指标完成情况。</t>
  </si>
  <si>
    <t>完成预算编制率</t>
  </si>
  <si>
    <t>按预算单位完成预算编制率：完成单位/编制单位*100%</t>
  </si>
  <si>
    <t>反映预算编制完成情况。</t>
  </si>
  <si>
    <t>完成国有公司审计工作时间</t>
  </si>
  <si>
    <t>按完成国有公司审计工作时限打分。</t>
  </si>
  <si>
    <t>反映国有公司审计情况及质量。</t>
  </si>
  <si>
    <t>审计合同约定。</t>
  </si>
  <si>
    <t>小时</t>
  </si>
  <si>
    <t>按开展防范和处置非法集资宣传时间打分。</t>
  </si>
  <si>
    <t>反映开展防范和处置非法集资宣传时间。</t>
  </si>
  <si>
    <t>一体化系统运维服务时间</t>
  </si>
  <si>
    <t>300</t>
  </si>
  <si>
    <t>按一体化系统覆盖运维服务时间打分。</t>
  </si>
  <si>
    <t>反映系统在线工作时长及效能。</t>
  </si>
  <si>
    <t>政府债务管理及债务监测系统运维时间</t>
  </si>
  <si>
    <t>按政府债务管理及债务监测系统运维时间打分。</t>
  </si>
  <si>
    <t>财政票据电子化平台软件服务时间</t>
  </si>
  <si>
    <t>按财政票据电子化平台软件服务时间打分。</t>
  </si>
  <si>
    <t>260</t>
  </si>
  <si>
    <t>按政府采购云平台服务时间打分。</t>
  </si>
  <si>
    <t>依法依规、规范透明的公开预决算情况。</t>
  </si>
  <si>
    <t>按预决算是否按时、依法依规公开得打分。</t>
  </si>
  <si>
    <t>反映预、决算公开情况，按时公开得分，不按时公开不得分。</t>
  </si>
  <si>
    <t>2024决算公开时间，2025年预算公开时间。</t>
  </si>
  <si>
    <t>强化绩效管理，提高预算资金使用效率</t>
  </si>
  <si>
    <t>按绩效评价管理要求完成资金使用打分。</t>
  </si>
  <si>
    <t>反映指标支出进度比例。</t>
  </si>
  <si>
    <t>反映重点绩效评价的整体支出数。</t>
  </si>
  <si>
    <t>外聘董事积极维护出资人的合法权益</t>
  </si>
  <si>
    <t>按完成合同规定内服务打分。</t>
  </si>
  <si>
    <t>反映完成全年数量的比例。</t>
  </si>
  <si>
    <t>合同规定内容完成。</t>
  </si>
  <si>
    <t>做好防范和处置非法集资宣传，减少受害人群数量，做好受害人思想引导、情绪疏通、安抚维稳工作，确保社会稳定。</t>
  </si>
  <si>
    <t>按防范和处置非法集资宣传情况及涉众情况满意度打分。</t>
  </si>
  <si>
    <t>反映通过排查并处置涉稳苗头风险，消除风险隐患程度。</t>
  </si>
  <si>
    <t>规范政府地方债务管理，防范化解债务风险</t>
  </si>
  <si>
    <t>昆明市晋宁区财政局关于做好地方政府隐性债务统计监测工作。</t>
  </si>
  <si>
    <t>规范政府采购行为，提高采购效率，更加公平、公正、公开。</t>
  </si>
  <si>
    <t>按政府采购云平台发挥功效情况打分。</t>
  </si>
  <si>
    <t>反映政府采购系统平台效能情况。</t>
  </si>
  <si>
    <t>单位人员满意度</t>
  </si>
  <si>
    <t>&gt;</t>
  </si>
  <si>
    <t>① 满意度≥90%，得满分；② 满意度介于60%（含）至90%（不含）之间，满意度×指标分值；③ 满意度＜60%，不得分。</t>
  </si>
  <si>
    <t>反映部门（单位）人员对工资统发的满意程度。</t>
  </si>
  <si>
    <t>调查问卷</t>
  </si>
  <si>
    <t>社会公众、单位（组织）满意度</t>
  </si>
  <si>
    <t>反映社会公众、单位（组织）对部门（单位）履职情况的满意程度。</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</si>
</sst>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yyyy\-mm\-dd"/>
    <numFmt numFmtId="177" formatCode="yyyy\-mm\-dd\ hh:mm:ss"/>
    <numFmt numFmtId="178" formatCode="#,##0;\-#,##0;;@"/>
    <numFmt numFmtId="179" formatCode="#,##0.00;\-#,##0.00;;@"/>
    <numFmt numFmtId="180" formatCode="hh:mm:ss"/>
  </numFmts>
  <fonts count="40">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b/>
      <sz val="23"/>
      <color rgb="FF000000"/>
      <name val="宋体"/>
      <charset val="134"/>
    </font>
    <font>
      <sz val="10"/>
      <color rgb="FF000000"/>
      <name val="Arial"/>
      <charset val="134"/>
    </font>
    <font>
      <b/>
      <sz val="23.95"/>
      <color rgb="FF000000"/>
      <name val="宋体"/>
      <charset val="134"/>
    </font>
    <font>
      <b/>
      <sz val="22"/>
      <color rgb="FF000000"/>
      <name val="宋体"/>
      <charset val="134"/>
    </font>
    <font>
      <sz val="9"/>
      <color theme="1"/>
      <name val="宋体"/>
      <charset val="134"/>
      <scheme val="minor"/>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rgb="FF9C0006"/>
      <name val="宋体"/>
      <charset val="0"/>
      <scheme val="minor"/>
    </font>
    <font>
      <sz val="11"/>
      <color theme="1"/>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sz val="11"/>
      <color theme="0"/>
      <name val="宋体"/>
      <charset val="0"/>
      <scheme val="minor"/>
    </font>
    <font>
      <sz val="9"/>
      <name val="宋体"/>
      <charset val="134"/>
    </font>
    <font>
      <sz val="11"/>
      <color rgb="FF9C65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C7CE"/>
        <bgColor indexed="64"/>
      </patternFill>
    </fill>
    <fill>
      <patternFill patternType="solid">
        <fgColor theme="4"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4"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4"/>
        <bgColor indexed="64"/>
      </patternFill>
    </fill>
    <fill>
      <patternFill patternType="solid">
        <fgColor theme="8"/>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7"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5" tint="0.599993896298105"/>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7">
    <xf numFmtId="0" fontId="0" fillId="0" borderId="0"/>
    <xf numFmtId="42" fontId="0" fillId="0" borderId="0" applyFont="0" applyFill="0" applyBorder="0" applyAlignment="0" applyProtection="0">
      <alignment vertical="center"/>
    </xf>
    <xf numFmtId="0" fontId="21" fillId="17" borderId="0" applyNumberFormat="0" applyBorder="0" applyAlignment="0" applyProtection="0">
      <alignment vertical="center"/>
    </xf>
    <xf numFmtId="0" fontId="30" fillId="9"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34" fillId="0" borderId="1">
      <alignment horizontal="right" vertical="center"/>
    </xf>
    <xf numFmtId="0" fontId="21" fillId="12" borderId="0" applyNumberFormat="0" applyBorder="0" applyAlignment="0" applyProtection="0">
      <alignment vertical="center"/>
    </xf>
    <xf numFmtId="0" fontId="20" fillId="4" borderId="0" applyNumberFormat="0" applyBorder="0" applyAlignment="0" applyProtection="0">
      <alignment vertical="center"/>
    </xf>
    <xf numFmtId="43" fontId="0" fillId="0" borderId="0" applyFont="0" applyFill="0" applyBorder="0" applyAlignment="0" applyProtection="0">
      <alignment vertical="center"/>
    </xf>
    <xf numFmtId="0" fontId="33" fillId="11"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176" fontId="34" fillId="0" borderId="1">
      <alignment horizontal="right" vertical="center"/>
    </xf>
    <xf numFmtId="0" fontId="37" fillId="0" borderId="0" applyNumberFormat="0" applyFill="0" applyBorder="0" applyAlignment="0" applyProtection="0">
      <alignment vertical="center"/>
    </xf>
    <xf numFmtId="0" fontId="0" fillId="6" borderId="16" applyNumberFormat="0" applyFont="0" applyAlignment="0" applyProtection="0">
      <alignment vertical="center"/>
    </xf>
    <xf numFmtId="0" fontId="33" fillId="16" borderId="0" applyNumberFormat="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2" fillId="0" borderId="15" applyNumberFormat="0" applyFill="0" applyAlignment="0" applyProtection="0">
      <alignment vertical="center"/>
    </xf>
    <xf numFmtId="0" fontId="28" fillId="0" borderId="15" applyNumberFormat="0" applyFill="0" applyAlignment="0" applyProtection="0">
      <alignment vertical="center"/>
    </xf>
    <xf numFmtId="0" fontId="33" fillId="24" borderId="0" applyNumberFormat="0" applyBorder="0" applyAlignment="0" applyProtection="0">
      <alignment vertical="center"/>
    </xf>
    <xf numFmtId="0" fontId="25" fillId="0" borderId="19" applyNumberFormat="0" applyFill="0" applyAlignment="0" applyProtection="0">
      <alignment vertical="center"/>
    </xf>
    <xf numFmtId="0" fontId="33" fillId="21" borderId="0" applyNumberFormat="0" applyBorder="0" applyAlignment="0" applyProtection="0">
      <alignment vertical="center"/>
    </xf>
    <xf numFmtId="0" fontId="32" fillId="7" borderId="21" applyNumberFormat="0" applyAlignment="0" applyProtection="0">
      <alignment vertical="center"/>
    </xf>
    <xf numFmtId="0" fontId="24" fillId="7" borderId="18" applyNumberFormat="0" applyAlignment="0" applyProtection="0">
      <alignment vertical="center"/>
    </xf>
    <xf numFmtId="0" fontId="39" fillId="26" borderId="22" applyNumberFormat="0" applyAlignment="0" applyProtection="0">
      <alignment vertical="center"/>
    </xf>
    <xf numFmtId="0" fontId="21" fillId="29" borderId="0" applyNumberFormat="0" applyBorder="0" applyAlignment="0" applyProtection="0">
      <alignment vertical="center"/>
    </xf>
    <xf numFmtId="0" fontId="33" fillId="28" borderId="0" applyNumberFormat="0" applyBorder="0" applyAlignment="0" applyProtection="0">
      <alignment vertical="center"/>
    </xf>
    <xf numFmtId="0" fontId="31" fillId="0" borderId="20" applyNumberFormat="0" applyFill="0" applyAlignment="0" applyProtection="0">
      <alignment vertical="center"/>
    </xf>
    <xf numFmtId="0" fontId="23" fillId="0" borderId="17" applyNumberFormat="0" applyFill="0" applyAlignment="0" applyProtection="0">
      <alignment vertical="center"/>
    </xf>
    <xf numFmtId="0" fontId="38" fillId="25" borderId="0" applyNumberFormat="0" applyBorder="0" applyAlignment="0" applyProtection="0">
      <alignment vertical="center"/>
    </xf>
    <xf numFmtId="0" fontId="35" fillId="18" borderId="0" applyNumberFormat="0" applyBorder="0" applyAlignment="0" applyProtection="0">
      <alignment vertical="center"/>
    </xf>
    <xf numFmtId="10" fontId="34" fillId="0" borderId="1">
      <alignment horizontal="right" vertical="center"/>
    </xf>
    <xf numFmtId="0" fontId="21" fillId="10" borderId="0" applyNumberFormat="0" applyBorder="0" applyAlignment="0" applyProtection="0">
      <alignment vertical="center"/>
    </xf>
    <xf numFmtId="0" fontId="33" fillId="19"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15" borderId="0" applyNumberFormat="0" applyBorder="0" applyAlignment="0" applyProtection="0">
      <alignment vertical="center"/>
    </xf>
    <xf numFmtId="0" fontId="21" fillId="34" borderId="0" applyNumberFormat="0" applyBorder="0" applyAlignment="0" applyProtection="0">
      <alignment vertical="center"/>
    </xf>
    <xf numFmtId="0" fontId="33" fillId="33" borderId="0" applyNumberFormat="0" applyBorder="0" applyAlignment="0" applyProtection="0">
      <alignment vertical="center"/>
    </xf>
    <xf numFmtId="0" fontId="33" fillId="14" borderId="0" applyNumberFormat="0" applyBorder="0" applyAlignment="0" applyProtection="0">
      <alignment vertical="center"/>
    </xf>
    <xf numFmtId="0" fontId="21" fillId="27" borderId="0" applyNumberFormat="0" applyBorder="0" applyAlignment="0" applyProtection="0">
      <alignment vertical="center"/>
    </xf>
    <xf numFmtId="0" fontId="21" fillId="23" borderId="0" applyNumberFormat="0" applyBorder="0" applyAlignment="0" applyProtection="0">
      <alignment vertical="center"/>
    </xf>
    <xf numFmtId="0" fontId="33" fillId="20" borderId="0" applyNumberFormat="0" applyBorder="0" applyAlignment="0" applyProtection="0">
      <alignment vertical="center"/>
    </xf>
    <xf numFmtId="0" fontId="21" fillId="31" borderId="0" applyNumberFormat="0" applyBorder="0" applyAlignment="0" applyProtection="0">
      <alignment vertical="center"/>
    </xf>
    <xf numFmtId="0" fontId="33" fillId="32" borderId="0" applyNumberFormat="0" applyBorder="0" applyAlignment="0" applyProtection="0">
      <alignment vertical="center"/>
    </xf>
    <xf numFmtId="0" fontId="33" fillId="13" borderId="0" applyNumberFormat="0" applyBorder="0" applyAlignment="0" applyProtection="0">
      <alignment vertical="center"/>
    </xf>
    <xf numFmtId="0" fontId="21" fillId="22" borderId="0" applyNumberFormat="0" applyBorder="0" applyAlignment="0" applyProtection="0">
      <alignment vertical="center"/>
    </xf>
    <xf numFmtId="0" fontId="33" fillId="30" borderId="0" applyNumberFormat="0" applyBorder="0" applyAlignment="0" applyProtection="0">
      <alignment vertical="center"/>
    </xf>
    <xf numFmtId="179" fontId="34" fillId="0" borderId="1">
      <alignment horizontal="right" vertical="center"/>
    </xf>
    <xf numFmtId="49" fontId="34" fillId="0" borderId="1">
      <alignment horizontal="left" vertical="center" wrapText="1"/>
    </xf>
    <xf numFmtId="179" fontId="34" fillId="0" borderId="1">
      <alignment horizontal="right" vertical="center"/>
    </xf>
    <xf numFmtId="180" fontId="34" fillId="0" borderId="1">
      <alignment horizontal="right" vertical="center"/>
    </xf>
    <xf numFmtId="178" fontId="34" fillId="0" borderId="1">
      <alignment horizontal="right" vertical="center"/>
    </xf>
  </cellStyleXfs>
  <cellXfs count="251">
    <xf numFmtId="0" fontId="0" fillId="0" borderId="0" xfId="0" applyFont="1" applyBorder="1"/>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49" fontId="7" fillId="0" borderId="1" xfId="53" applyNumberFormat="1" applyFont="1" applyBorder="1">
      <alignment horizontal="left" vertical="center" wrapText="1"/>
    </xf>
    <xf numFmtId="0" fontId="6"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8"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5" xfId="0" applyFont="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4" fontId="2" fillId="0" borderId="5" xfId="0" applyNumberFormat="1" applyFont="1" applyBorder="1" applyAlignment="1" applyProtection="1">
      <alignment horizontal="right" vertical="center" wrapText="1"/>
      <protection locked="0"/>
    </xf>
    <xf numFmtId="0" fontId="3" fillId="0" borderId="8" xfId="0" applyFont="1" applyBorder="1" applyAlignment="1" applyProtection="1">
      <alignment horizontal="center" vertical="center" wrapText="1"/>
      <protection locked="0"/>
    </xf>
    <xf numFmtId="0" fontId="2" fillId="0" borderId="8" xfId="0" applyFont="1" applyBorder="1" applyAlignment="1">
      <alignment horizontal="left" vertical="center"/>
    </xf>
    <xf numFmtId="0" fontId="2" fillId="2" borderId="8" xfId="0" applyFont="1" applyFill="1" applyBorder="1" applyAlignment="1">
      <alignment horizontal="left" vertical="center"/>
    </xf>
    <xf numFmtId="4" fontId="2" fillId="0" borderId="8" xfId="0" applyNumberFormat="1" applyFont="1" applyBorder="1" applyAlignment="1" applyProtection="1">
      <alignment horizontal="right" vertical="center" wrapText="1"/>
      <protection locked="0"/>
    </xf>
    <xf numFmtId="0" fontId="0" fillId="0" borderId="0" xfId="0" applyFont="1" applyBorder="1" applyAlignment="1">
      <alignment horizontal="left" vertical="center"/>
    </xf>
    <xf numFmtId="0" fontId="3" fillId="0" borderId="1" xfId="0" applyFont="1" applyBorder="1" applyAlignment="1" applyProtection="1">
      <alignment horizontal="center" vertical="center"/>
      <protection locked="0"/>
    </xf>
    <xf numFmtId="4" fontId="7" fillId="0" borderId="1" xfId="54" applyNumberFormat="1" applyFont="1" applyBorder="1">
      <alignment horizontal="right" vertical="center"/>
    </xf>
    <xf numFmtId="4" fontId="2" fillId="0" borderId="4" xfId="0" applyNumberFormat="1" applyFont="1" applyBorder="1" applyAlignment="1" applyProtection="1">
      <alignment horizontal="right" vertical="center" wrapText="1"/>
      <protection locked="0"/>
    </xf>
    <xf numFmtId="0" fontId="2" fillId="2" borderId="0" xfId="0" applyFont="1" applyFill="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11" fillId="2" borderId="0" xfId="0" applyFont="1" applyFill="1" applyBorder="1" applyAlignment="1" applyProtection="1">
      <alignment horizontal="center" vertical="center" wrapText="1"/>
      <protection locked="0"/>
    </xf>
    <xf numFmtId="0" fontId="10" fillId="0" borderId="0" xfId="0" applyFont="1" applyBorder="1" applyProtection="1">
      <protection locked="0"/>
    </xf>
    <xf numFmtId="0" fontId="10"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5" xfId="0" applyFont="1" applyFill="1" applyBorder="1" applyAlignment="1">
      <alignment horizontal="left" vertical="center" wrapText="1"/>
    </xf>
    <xf numFmtId="0" fontId="2" fillId="0" borderId="5" xfId="0" applyFont="1" applyBorder="1" applyAlignment="1">
      <alignment horizontal="left" vertical="center" wrapText="1"/>
    </xf>
    <xf numFmtId="0" fontId="2" fillId="2" borderId="5" xfId="0" applyFont="1" applyFill="1" applyBorder="1" applyAlignment="1" applyProtection="1">
      <alignment horizontal="center" vertical="center" wrapText="1"/>
      <protection locked="0"/>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8" xfId="0" applyFont="1" applyBorder="1" applyAlignment="1">
      <alignment horizontal="center" vertical="center"/>
    </xf>
    <xf numFmtId="0" fontId="2" fillId="0" borderId="8" xfId="0" applyFont="1" applyBorder="1" applyAlignment="1" applyProtection="1">
      <alignment horizontal="left"/>
      <protection locked="0"/>
    </xf>
    <xf numFmtId="0" fontId="2" fillId="0" borderId="8" xfId="0" applyFont="1" applyBorder="1" applyAlignment="1">
      <alignment horizontal="left"/>
    </xf>
    <xf numFmtId="0" fontId="2" fillId="2" borderId="8" xfId="0" applyFont="1" applyFill="1" applyBorder="1" applyAlignment="1">
      <alignment horizontal="right" vertical="center"/>
    </xf>
    <xf numFmtId="3" fontId="2" fillId="2" borderId="4" xfId="0" applyNumberFormat="1" applyFont="1" applyFill="1" applyBorder="1" applyAlignment="1" applyProtection="1">
      <alignment horizontal="right" vertical="center"/>
      <protection locked="0"/>
    </xf>
    <xf numFmtId="0" fontId="10"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2"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5"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2" fillId="0" borderId="8" xfId="0" applyFont="1" applyBorder="1" applyAlignment="1">
      <alignment horizontal="left" vertical="center" wrapText="1"/>
    </xf>
    <xf numFmtId="0" fontId="2" fillId="2" borderId="8" xfId="0" applyFont="1" applyFill="1" applyBorder="1" applyAlignment="1" applyProtection="1">
      <alignment horizontal="left" vertical="center" wrapText="1"/>
      <protection locked="0"/>
    </xf>
    <xf numFmtId="0" fontId="2" fillId="0" borderId="4" xfId="0" applyFont="1" applyBorder="1" applyAlignment="1">
      <alignment horizontal="left" vertical="center" wrapText="1"/>
    </xf>
    <xf numFmtId="0" fontId="3" fillId="0" borderId="0" xfId="0" applyFont="1" applyBorder="1" applyAlignment="1">
      <alignment horizontal="right" vertical="center"/>
    </xf>
    <xf numFmtId="0" fontId="12"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9" xfId="0" applyFont="1" applyBorder="1" applyAlignment="1">
      <alignment horizontal="center" vertical="center" wrapText="1"/>
    </xf>
    <xf numFmtId="0" fontId="3" fillId="0" borderId="2" xfId="0" applyFont="1" applyBorder="1" applyAlignment="1">
      <alignment horizontal="center" vertical="center"/>
    </xf>
    <xf numFmtId="179" fontId="7" fillId="0" borderId="5" xfId="0" applyNumberFormat="1" applyFont="1" applyBorder="1" applyAlignment="1">
      <alignment horizontal="right" vertical="center"/>
    </xf>
    <xf numFmtId="179" fontId="7" fillId="0" borderId="1" xfId="0" applyNumberFormat="1" applyFont="1" applyBorder="1" applyAlignment="1">
      <alignment horizontal="right" vertical="center"/>
    </xf>
    <xf numFmtId="0" fontId="2" fillId="0" borderId="8" xfId="0" applyFont="1" applyBorder="1" applyAlignment="1">
      <alignment vertical="center" wrapText="1"/>
    </xf>
    <xf numFmtId="179" fontId="7" fillId="0" borderId="8" xfId="0" applyNumberFormat="1" applyFont="1" applyBorder="1" applyAlignment="1">
      <alignment horizontal="right" vertical="center"/>
    </xf>
    <xf numFmtId="179" fontId="7" fillId="0" borderId="4"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9" fillId="0" borderId="0" xfId="0" applyFont="1" applyBorder="1" applyAlignment="1">
      <alignment horizontal="center" vertical="center" wrapText="1"/>
    </xf>
    <xf numFmtId="0" fontId="5" fillId="0" borderId="0" xfId="0" applyFont="1" applyBorder="1" applyProtection="1">
      <protection locked="0"/>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8" xfId="0" applyFont="1" applyBorder="1" applyAlignment="1" applyProtection="1">
      <alignment horizontal="left" vertical="center"/>
      <protection locked="0"/>
    </xf>
    <xf numFmtId="0" fontId="0" fillId="0" borderId="0" xfId="0" applyFont="1" applyBorder="1" applyAlignment="1">
      <alignment horizontal="left"/>
    </xf>
    <xf numFmtId="0" fontId="2"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8" fontId="7" fillId="0" borderId="1" xfId="56" applyNumberFormat="1" applyFont="1" applyBorder="1" applyAlignment="1">
      <alignment horizontal="center" vertical="center"/>
    </xf>
    <xf numFmtId="178" fontId="7" fillId="0" borderId="1" xfId="0" applyNumberFormat="1" applyFont="1" applyBorder="1" applyAlignment="1">
      <alignment horizontal="center" vertical="center"/>
    </xf>
    <xf numFmtId="0" fontId="2" fillId="0" borderId="7"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3" fontId="2" fillId="0" borderId="12" xfId="0" applyNumberFormat="1" applyFont="1" applyBorder="1" applyAlignment="1">
      <alignment horizontal="right" vertical="center"/>
    </xf>
    <xf numFmtId="0" fontId="2" fillId="0" borderId="14"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2" borderId="12" xfId="0" applyFont="1" applyFill="1" applyBorder="1" applyAlignment="1">
      <alignment horizontal="right" vertical="center"/>
    </xf>
    <xf numFmtId="0" fontId="2" fillId="2" borderId="0" xfId="0" applyFont="1" applyFill="1" applyBorder="1" applyAlignment="1">
      <alignment horizontal="left" vertical="center"/>
    </xf>
    <xf numFmtId="179" fontId="7" fillId="0" borderId="0" xfId="0" applyNumberFormat="1" applyFont="1" applyBorder="1" applyAlignment="1">
      <alignment horizontal="left" vertical="center"/>
    </xf>
    <xf numFmtId="0" fontId="13" fillId="0" borderId="0" xfId="0" applyFont="1" applyBorder="1" applyAlignment="1">
      <alignment horizontal="left"/>
    </xf>
    <xf numFmtId="0" fontId="2" fillId="0" borderId="0" xfId="0" applyFont="1" applyBorder="1" applyAlignment="1">
      <alignment horizontal="right"/>
    </xf>
    <xf numFmtId="0" fontId="14" fillId="0" borderId="0" xfId="0" applyFont="1" applyBorder="1" applyAlignment="1" applyProtection="1">
      <alignment horizontal="right"/>
      <protection locked="0"/>
    </xf>
    <xf numFmtId="49" fontId="14" fillId="0" borderId="0" xfId="0" applyNumberFormat="1" applyFont="1" applyBorder="1" applyProtection="1">
      <protection locked="0"/>
    </xf>
    <xf numFmtId="0" fontId="3" fillId="0" borderId="0" xfId="0" applyFont="1" applyBorder="1" applyAlignment="1">
      <alignment horizontal="right"/>
    </xf>
    <xf numFmtId="0" fontId="15" fillId="0" borderId="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protection locked="0"/>
    </xf>
    <xf numFmtId="0" fontId="15"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0" xfId="0" applyFont="1" applyBorder="1" applyAlignment="1">
      <alignment vertical="top"/>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pplyProtection="1">
      <alignment horizontal="center" vertical="center" wrapText="1"/>
      <protection locked="0"/>
    </xf>
    <xf numFmtId="0" fontId="5" fillId="0" borderId="12"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6"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3" fillId="0" borderId="4" xfId="0" applyFont="1" applyBorder="1" applyAlignment="1">
      <alignment horizontal="center" vertical="center"/>
    </xf>
    <xf numFmtId="0" fontId="10" fillId="2" borderId="0" xfId="0" applyFont="1" applyFill="1" applyBorder="1" applyAlignment="1">
      <alignment horizontal="left" vertical="center"/>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wrapText="1"/>
      <protection locked="0"/>
    </xf>
    <xf numFmtId="179" fontId="19" fillId="0" borderId="1" xfId="0" applyNumberFormat="1" applyFont="1" applyBorder="1" applyAlignment="1">
      <alignment horizontal="right" vertical="center"/>
    </xf>
    <xf numFmtId="0" fontId="17" fillId="2" borderId="5" xfId="0" applyFont="1" applyFill="1" applyBorder="1" applyAlignment="1">
      <alignment horizontal="center" vertical="center"/>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2" borderId="7" xfId="0" applyFont="1" applyFill="1" applyBorder="1" applyAlignment="1" applyProtection="1">
      <alignment horizontal="center" vertical="center" wrapText="1"/>
      <protection locked="0"/>
    </xf>
    <xf numFmtId="0" fontId="17" fillId="0" borderId="7"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2"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0" fontId="10" fillId="0" borderId="1"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left" vertical="center" wrapText="1"/>
      <protection locked="0"/>
    </xf>
    <xf numFmtId="0" fontId="2" fillId="2" borderId="0" xfId="0" applyFont="1" applyFill="1" applyBorder="1" applyAlignment="1" quotePrefix="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D16" sqref="D16"/>
    </sheetView>
  </sheetViews>
  <sheetFormatPr defaultColWidth="8.575" defaultRowHeight="12.75" customHeight="1" outlineLevelCol="3"/>
  <cols>
    <col min="1" max="4" width="41" customWidth="1"/>
  </cols>
  <sheetData>
    <row r="1" ht="15" customHeight="1" spans="1:4">
      <c r="A1" s="84"/>
      <c r="B1" s="84"/>
      <c r="C1" s="84"/>
      <c r="D1" s="103" t="s">
        <v>0</v>
      </c>
    </row>
    <row r="2" ht="41.25" customHeight="1" spans="1:1">
      <c r="A2" s="79" t="str">
        <f>"2025"&amp;"年部门财务收支预算总表"</f>
        <v>2025年部门财务收支预算总表</v>
      </c>
    </row>
    <row r="3" ht="17.25" customHeight="1" spans="1:4">
      <c r="A3" s="82" t="str">
        <f>"单位名称："&amp;"昆明市晋宁区财政局"</f>
        <v>单位名称：昆明市晋宁区财政局</v>
      </c>
      <c r="B3" s="211"/>
      <c r="D3" s="192" t="s">
        <v>1</v>
      </c>
    </row>
    <row r="4" ht="23.25" customHeight="1" spans="1:4">
      <c r="A4" s="212" t="s">
        <v>2</v>
      </c>
      <c r="B4" s="213"/>
      <c r="C4" s="212" t="s">
        <v>3</v>
      </c>
      <c r="D4" s="213"/>
    </row>
    <row r="5" ht="24" customHeight="1" spans="1:4">
      <c r="A5" s="212" t="s">
        <v>4</v>
      </c>
      <c r="B5" s="212" t="s">
        <v>5</v>
      </c>
      <c r="C5" s="212" t="s">
        <v>6</v>
      </c>
      <c r="D5" s="212" t="s">
        <v>5</v>
      </c>
    </row>
    <row r="6" ht="17.25" customHeight="1" spans="1:4">
      <c r="A6" s="214" t="s">
        <v>7</v>
      </c>
      <c r="B6" s="121">
        <v>15536761.07</v>
      </c>
      <c r="C6" s="214" t="s">
        <v>8</v>
      </c>
      <c r="D6" s="121">
        <v>12006018.96</v>
      </c>
    </row>
    <row r="7" ht="17.25" customHeight="1" spans="1:4">
      <c r="A7" s="214" t="s">
        <v>9</v>
      </c>
      <c r="B7" s="121"/>
      <c r="C7" s="214" t="s">
        <v>10</v>
      </c>
      <c r="D7" s="121"/>
    </row>
    <row r="8" ht="17.25" customHeight="1" spans="1:4">
      <c r="A8" s="214" t="s">
        <v>11</v>
      </c>
      <c r="B8" s="121"/>
      <c r="C8" s="249" t="s">
        <v>12</v>
      </c>
      <c r="D8" s="121"/>
    </row>
    <row r="9" ht="17.25" customHeight="1" spans="1:4">
      <c r="A9" s="214" t="s">
        <v>13</v>
      </c>
      <c r="B9" s="121"/>
      <c r="C9" s="249" t="s">
        <v>14</v>
      </c>
      <c r="D9" s="121"/>
    </row>
    <row r="10" ht="17.25" customHeight="1" spans="1:4">
      <c r="A10" s="214" t="s">
        <v>15</v>
      </c>
      <c r="B10" s="121">
        <v>288070.01</v>
      </c>
      <c r="C10" s="249" t="s">
        <v>16</v>
      </c>
      <c r="D10" s="121"/>
    </row>
    <row r="11" ht="17.25" customHeight="1" spans="1:4">
      <c r="A11" s="214" t="s">
        <v>17</v>
      </c>
      <c r="B11" s="121"/>
      <c r="C11" s="249" t="s">
        <v>18</v>
      </c>
      <c r="D11" s="121"/>
    </row>
    <row r="12" ht="17.25" customHeight="1" spans="1:4">
      <c r="A12" s="214" t="s">
        <v>19</v>
      </c>
      <c r="B12" s="121"/>
      <c r="C12" s="250" t="s">
        <v>20</v>
      </c>
      <c r="D12" s="121"/>
    </row>
    <row r="13" ht="17.25" customHeight="1" spans="1:4">
      <c r="A13" s="214" t="s">
        <v>21</v>
      </c>
      <c r="B13" s="121"/>
      <c r="C13" s="250" t="s">
        <v>22</v>
      </c>
      <c r="D13" s="121">
        <v>1712835.68</v>
      </c>
    </row>
    <row r="14" ht="17.25" customHeight="1" spans="1:4">
      <c r="A14" s="214" t="s">
        <v>23</v>
      </c>
      <c r="B14" s="121"/>
      <c r="C14" s="250" t="s">
        <v>24</v>
      </c>
      <c r="D14" s="121">
        <v>959728.67</v>
      </c>
    </row>
    <row r="15" ht="17.25" customHeight="1" spans="1:4">
      <c r="A15" s="214" t="s">
        <v>25</v>
      </c>
      <c r="B15" s="121">
        <v>288070.01</v>
      </c>
      <c r="C15" s="250" t="s">
        <v>26</v>
      </c>
      <c r="D15" s="121"/>
    </row>
    <row r="16" ht="17.25" customHeight="1" spans="1:4">
      <c r="A16" s="21"/>
      <c r="B16" s="121"/>
      <c r="C16" s="250" t="s">
        <v>27</v>
      </c>
      <c r="D16" s="121"/>
    </row>
    <row r="17" ht="17.25" customHeight="1" spans="1:4">
      <c r="A17" s="215"/>
      <c r="B17" s="121"/>
      <c r="C17" s="250" t="s">
        <v>28</v>
      </c>
      <c r="D17" s="121"/>
    </row>
    <row r="18" ht="17.25" customHeight="1" spans="1:4">
      <c r="A18" s="215"/>
      <c r="B18" s="121"/>
      <c r="C18" s="250" t="s">
        <v>29</v>
      </c>
      <c r="D18" s="121"/>
    </row>
    <row r="19" ht="17.25" customHeight="1" spans="1:4">
      <c r="A19" s="215"/>
      <c r="B19" s="121"/>
      <c r="C19" s="250" t="s">
        <v>30</v>
      </c>
      <c r="D19" s="121"/>
    </row>
    <row r="20" ht="17.25" customHeight="1" spans="1:4">
      <c r="A20" s="215"/>
      <c r="B20" s="121"/>
      <c r="C20" s="250" t="s">
        <v>31</v>
      </c>
      <c r="D20" s="121"/>
    </row>
    <row r="21" ht="17.25" customHeight="1" spans="1:4">
      <c r="A21" s="215"/>
      <c r="B21" s="121"/>
      <c r="C21" s="250" t="s">
        <v>32</v>
      </c>
      <c r="D21" s="121"/>
    </row>
    <row r="22" ht="17.25" customHeight="1" spans="1:4">
      <c r="A22" s="215"/>
      <c r="B22" s="121"/>
      <c r="C22" s="250" t="s">
        <v>33</v>
      </c>
      <c r="D22" s="121"/>
    </row>
    <row r="23" ht="17.25" customHeight="1" spans="1:4">
      <c r="A23" s="215"/>
      <c r="B23" s="121"/>
      <c r="C23" s="250" t="s">
        <v>34</v>
      </c>
      <c r="D23" s="121"/>
    </row>
    <row r="24" ht="17.25" customHeight="1" spans="1:4">
      <c r="A24" s="215"/>
      <c r="B24" s="121"/>
      <c r="C24" s="250" t="s">
        <v>35</v>
      </c>
      <c r="D24" s="121">
        <v>1043177.76</v>
      </c>
    </row>
    <row r="25" ht="17.25" customHeight="1" spans="1:4">
      <c r="A25" s="215"/>
      <c r="B25" s="121"/>
      <c r="C25" s="250" t="s">
        <v>36</v>
      </c>
      <c r="D25" s="121"/>
    </row>
    <row r="26" ht="17.25" customHeight="1" spans="1:4">
      <c r="A26" s="215"/>
      <c r="B26" s="121"/>
      <c r="C26" s="21" t="s">
        <v>37</v>
      </c>
      <c r="D26" s="121"/>
    </row>
    <row r="27" ht="17.25" customHeight="1" spans="1:4">
      <c r="A27" s="215"/>
      <c r="B27" s="121"/>
      <c r="C27" s="250" t="s">
        <v>38</v>
      </c>
      <c r="D27" s="121"/>
    </row>
    <row r="28" ht="16.5" customHeight="1" spans="1:4">
      <c r="A28" s="215"/>
      <c r="B28" s="121"/>
      <c r="C28" s="250" t="s">
        <v>39</v>
      </c>
      <c r="D28" s="121"/>
    </row>
    <row r="29" ht="16.5" customHeight="1" spans="1:4">
      <c r="A29" s="215"/>
      <c r="B29" s="121"/>
      <c r="C29" s="21" t="s">
        <v>40</v>
      </c>
      <c r="D29" s="121">
        <v>103070.01</v>
      </c>
    </row>
    <row r="30" ht="17.25" customHeight="1" spans="1:4">
      <c r="A30" s="215"/>
      <c r="B30" s="121"/>
      <c r="C30" s="21" t="s">
        <v>41</v>
      </c>
      <c r="D30" s="121"/>
    </row>
    <row r="31" ht="17.25" customHeight="1" spans="1:4">
      <c r="A31" s="215"/>
      <c r="B31" s="121"/>
      <c r="C31" s="250" t="s">
        <v>42</v>
      </c>
      <c r="D31" s="121"/>
    </row>
    <row r="32" ht="16.5" customHeight="1" spans="1:4">
      <c r="A32" s="215" t="s">
        <v>43</v>
      </c>
      <c r="B32" s="121">
        <v>15824831.08</v>
      </c>
      <c r="C32" s="215" t="s">
        <v>44</v>
      </c>
      <c r="D32" s="121">
        <v>15824831.08</v>
      </c>
    </row>
    <row r="33" ht="16.5" customHeight="1" spans="1:4">
      <c r="A33" s="21" t="s">
        <v>45</v>
      </c>
      <c r="B33" s="121"/>
      <c r="C33" s="21" t="s">
        <v>46</v>
      </c>
      <c r="D33" s="121"/>
    </row>
    <row r="34" ht="16.5" customHeight="1" spans="1:4">
      <c r="A34" s="250" t="s">
        <v>47</v>
      </c>
      <c r="B34" s="121"/>
      <c r="C34" s="250" t="s">
        <v>47</v>
      </c>
      <c r="D34" s="121"/>
    </row>
    <row r="35" ht="16.5" customHeight="1" spans="1:4">
      <c r="A35" s="250" t="s">
        <v>48</v>
      </c>
      <c r="B35" s="121"/>
      <c r="C35" s="250" t="s">
        <v>49</v>
      </c>
      <c r="D35" s="121"/>
    </row>
    <row r="36" ht="16.5" customHeight="1" spans="1:4">
      <c r="A36" s="216" t="s">
        <v>50</v>
      </c>
      <c r="B36" s="121">
        <v>15824831.08</v>
      </c>
      <c r="C36" s="216" t="s">
        <v>51</v>
      </c>
      <c r="D36" s="121">
        <v>15824831.08</v>
      </c>
    </row>
  </sheetData>
  <mergeCells count="4">
    <mergeCell ref="A2:D2"/>
    <mergeCell ref="A3:B3"/>
    <mergeCell ref="A4:B4"/>
    <mergeCell ref="C4:D4"/>
  </mergeCells>
  <printOptions horizontalCentered="1"/>
  <pageMargins left="0.96" right="0.96" top="0.72" bottom="0.72" header="0" footer="0"/>
  <pageSetup paperSize="9" scale="62"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B16" sqref="B16"/>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68">
        <v>1</v>
      </c>
      <c r="B1" s="169">
        <v>0</v>
      </c>
      <c r="C1" s="168">
        <v>1</v>
      </c>
      <c r="D1" s="170"/>
      <c r="E1" s="170"/>
      <c r="F1" s="167" t="s">
        <v>506</v>
      </c>
    </row>
    <row r="2" ht="42" customHeight="1" spans="1:6">
      <c r="A2" s="171" t="str">
        <f>"2025"&amp;"年部门政府性基金预算支出预算表"</f>
        <v>2025年部门政府性基金预算支出预算表</v>
      </c>
      <c r="B2" s="171" t="s">
        <v>507</v>
      </c>
      <c r="C2" s="172"/>
      <c r="D2" s="173"/>
      <c r="E2" s="173"/>
      <c r="F2" s="173"/>
    </row>
    <row r="3" ht="13.5" customHeight="1" spans="1:6">
      <c r="A3" s="44" t="str">
        <f>"单位名称："&amp;"昆明市晋宁区财政局"</f>
        <v>单位名称：昆明市晋宁区财政局</v>
      </c>
      <c r="B3" s="44" t="s">
        <v>508</v>
      </c>
      <c r="C3" s="168"/>
      <c r="D3" s="170"/>
      <c r="E3" s="170"/>
      <c r="F3" s="167" t="s">
        <v>1</v>
      </c>
    </row>
    <row r="4" ht="19.5" customHeight="1" spans="1:6">
      <c r="A4" s="174" t="s">
        <v>195</v>
      </c>
      <c r="B4" s="175" t="s">
        <v>73</v>
      </c>
      <c r="C4" s="174" t="s">
        <v>74</v>
      </c>
      <c r="D4" s="12" t="s">
        <v>509</v>
      </c>
      <c r="E4" s="13"/>
      <c r="F4" s="36"/>
    </row>
    <row r="5" ht="18.75" customHeight="1" spans="1:6">
      <c r="A5" s="176"/>
      <c r="B5" s="177"/>
      <c r="C5" s="176"/>
      <c r="D5" s="52" t="s">
        <v>55</v>
      </c>
      <c r="E5" s="12" t="s">
        <v>76</v>
      </c>
      <c r="F5" s="52" t="s">
        <v>77</v>
      </c>
    </row>
    <row r="6" ht="18.75" customHeight="1" spans="1:6">
      <c r="A6" s="106">
        <v>1</v>
      </c>
      <c r="B6" s="178" t="s">
        <v>84</v>
      </c>
      <c r="C6" s="106">
        <v>3</v>
      </c>
      <c r="D6" s="14">
        <v>4</v>
      </c>
      <c r="E6" s="14">
        <v>5</v>
      </c>
      <c r="F6" s="14">
        <v>6</v>
      </c>
    </row>
    <row r="7" ht="21" customHeight="1" spans="1:6">
      <c r="A7" s="33"/>
      <c r="B7" s="33"/>
      <c r="C7" s="33"/>
      <c r="D7" s="121"/>
      <c r="E7" s="121"/>
      <c r="F7" s="121"/>
    </row>
    <row r="8" ht="21" customHeight="1" spans="1:6">
      <c r="A8" s="66"/>
      <c r="B8" s="66"/>
      <c r="C8" s="66"/>
      <c r="D8" s="120"/>
      <c r="E8" s="120"/>
      <c r="F8" s="120"/>
    </row>
    <row r="9" ht="18.75" customHeight="1" spans="1:6">
      <c r="A9" s="179" t="s">
        <v>185</v>
      </c>
      <c r="B9" s="179" t="s">
        <v>185</v>
      </c>
      <c r="C9" s="179" t="s">
        <v>185</v>
      </c>
      <c r="D9" s="123"/>
      <c r="E9" s="123"/>
      <c r="F9" s="123"/>
    </row>
    <row r="10" ht="27" customHeight="1" spans="1:6">
      <c r="A10" s="72" t="s">
        <v>510</v>
      </c>
      <c r="B10" s="72"/>
      <c r="C10" s="72"/>
      <c r="D10" s="72"/>
      <c r="E10" s="72"/>
      <c r="F10" s="72"/>
    </row>
  </sheetData>
  <mergeCells count="8">
    <mergeCell ref="A2:F2"/>
    <mergeCell ref="A3:C3"/>
    <mergeCell ref="D4:F4"/>
    <mergeCell ref="A9:C9"/>
    <mergeCell ref="A10:F10"/>
    <mergeCell ref="A4:A5"/>
    <mergeCell ref="B4:B5"/>
    <mergeCell ref="C4:C5"/>
  </mergeCells>
  <printOptions horizontalCentered="1"/>
  <pageMargins left="0.37" right="0.37" top="0.56" bottom="0.56" header="0.48" footer="0.48"/>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tabSelected="1" workbookViewId="0">
      <selection activeCell="B20" sqref="B20"/>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28"/>
      <c r="C1" s="128"/>
      <c r="R1" s="42"/>
      <c r="S1" s="42" t="s">
        <v>511</v>
      </c>
    </row>
    <row r="2" ht="41.25" customHeight="1" spans="1:19">
      <c r="A2" s="113" t="str">
        <f>"2025"&amp;"年部门政府采购预算表"</f>
        <v>2025年部门政府采购预算表</v>
      </c>
      <c r="B2" s="105"/>
      <c r="C2" s="105"/>
      <c r="D2" s="43"/>
      <c r="E2" s="43"/>
      <c r="F2" s="43"/>
      <c r="G2" s="43"/>
      <c r="H2" s="43"/>
      <c r="I2" s="43"/>
      <c r="J2" s="43"/>
      <c r="K2" s="43"/>
      <c r="L2" s="43"/>
      <c r="M2" s="105"/>
      <c r="N2" s="43"/>
      <c r="O2" s="43"/>
      <c r="P2" s="105"/>
      <c r="Q2" s="43"/>
      <c r="R2" s="105"/>
      <c r="S2" s="105"/>
    </row>
    <row r="3" ht="18.75" customHeight="1" spans="1:19">
      <c r="A3" s="153" t="str">
        <f>"单位名称："&amp;"昆明市晋宁区财政局"</f>
        <v>单位名称：昆明市晋宁区财政局</v>
      </c>
      <c r="B3" s="130"/>
      <c r="C3" s="130"/>
      <c r="D3" s="46"/>
      <c r="E3" s="46"/>
      <c r="F3" s="46"/>
      <c r="G3" s="46"/>
      <c r="H3" s="46"/>
      <c r="I3" s="46"/>
      <c r="J3" s="46"/>
      <c r="K3" s="46"/>
      <c r="L3" s="46"/>
      <c r="R3" s="47"/>
      <c r="S3" s="167" t="s">
        <v>1</v>
      </c>
    </row>
    <row r="4" ht="15.75" customHeight="1" spans="1:19">
      <c r="A4" s="49" t="s">
        <v>194</v>
      </c>
      <c r="B4" s="131" t="s">
        <v>195</v>
      </c>
      <c r="C4" s="131" t="s">
        <v>512</v>
      </c>
      <c r="D4" s="132" t="s">
        <v>513</v>
      </c>
      <c r="E4" s="132" t="s">
        <v>514</v>
      </c>
      <c r="F4" s="132" t="s">
        <v>515</v>
      </c>
      <c r="G4" s="132" t="s">
        <v>516</v>
      </c>
      <c r="H4" s="132" t="s">
        <v>517</v>
      </c>
      <c r="I4" s="144" t="s">
        <v>202</v>
      </c>
      <c r="J4" s="144"/>
      <c r="K4" s="144"/>
      <c r="L4" s="144"/>
      <c r="M4" s="145"/>
      <c r="N4" s="144"/>
      <c r="O4" s="144"/>
      <c r="P4" s="125"/>
      <c r="Q4" s="144"/>
      <c r="R4" s="145"/>
      <c r="S4" s="126"/>
    </row>
    <row r="5" ht="17.25" customHeight="1" spans="1:19">
      <c r="A5" s="51"/>
      <c r="B5" s="133"/>
      <c r="C5" s="133"/>
      <c r="D5" s="134"/>
      <c r="E5" s="134"/>
      <c r="F5" s="134"/>
      <c r="G5" s="134"/>
      <c r="H5" s="134"/>
      <c r="I5" s="134" t="s">
        <v>55</v>
      </c>
      <c r="J5" s="134" t="s">
        <v>58</v>
      </c>
      <c r="K5" s="134" t="s">
        <v>518</v>
      </c>
      <c r="L5" s="134" t="s">
        <v>519</v>
      </c>
      <c r="M5" s="146" t="s">
        <v>520</v>
      </c>
      <c r="N5" s="147" t="s">
        <v>521</v>
      </c>
      <c r="O5" s="147"/>
      <c r="P5" s="151"/>
      <c r="Q5" s="147"/>
      <c r="R5" s="152"/>
      <c r="S5" s="135"/>
    </row>
    <row r="6" ht="54" customHeight="1" spans="1:19">
      <c r="A6" s="54"/>
      <c r="B6" s="135"/>
      <c r="C6" s="135"/>
      <c r="D6" s="136"/>
      <c r="E6" s="136"/>
      <c r="F6" s="136"/>
      <c r="G6" s="136"/>
      <c r="H6" s="136"/>
      <c r="I6" s="136"/>
      <c r="J6" s="136" t="s">
        <v>57</v>
      </c>
      <c r="K6" s="136"/>
      <c r="L6" s="136"/>
      <c r="M6" s="148"/>
      <c r="N6" s="136" t="s">
        <v>57</v>
      </c>
      <c r="O6" s="136" t="s">
        <v>64</v>
      </c>
      <c r="P6" s="135" t="s">
        <v>65</v>
      </c>
      <c r="Q6" s="136" t="s">
        <v>66</v>
      </c>
      <c r="R6" s="148" t="s">
        <v>67</v>
      </c>
      <c r="S6" s="135" t="s">
        <v>68</v>
      </c>
    </row>
    <row r="7" ht="18" customHeight="1" spans="1:19">
      <c r="A7" s="154">
        <v>1</v>
      </c>
      <c r="B7" s="154" t="s">
        <v>84</v>
      </c>
      <c r="C7" s="155">
        <v>3</v>
      </c>
      <c r="D7" s="155">
        <v>4</v>
      </c>
      <c r="E7" s="154">
        <v>5</v>
      </c>
      <c r="F7" s="154">
        <v>6</v>
      </c>
      <c r="G7" s="154">
        <v>7</v>
      </c>
      <c r="H7" s="154">
        <v>8</v>
      </c>
      <c r="I7" s="154">
        <v>9</v>
      </c>
      <c r="J7" s="154">
        <v>10</v>
      </c>
      <c r="K7" s="154">
        <v>11</v>
      </c>
      <c r="L7" s="154">
        <v>12</v>
      </c>
      <c r="M7" s="154">
        <v>13</v>
      </c>
      <c r="N7" s="154">
        <v>14</v>
      </c>
      <c r="O7" s="154">
        <v>15</v>
      </c>
      <c r="P7" s="154">
        <v>16</v>
      </c>
      <c r="Q7" s="154">
        <v>17</v>
      </c>
      <c r="R7" s="154">
        <v>18</v>
      </c>
      <c r="S7" s="154">
        <v>19</v>
      </c>
    </row>
    <row r="8" ht="21" customHeight="1" spans="1:19">
      <c r="A8" s="156"/>
      <c r="B8" s="157"/>
      <c r="C8" s="157"/>
      <c r="D8" s="158"/>
      <c r="E8" s="158"/>
      <c r="F8" s="158"/>
      <c r="G8" s="159"/>
      <c r="H8" s="121"/>
      <c r="I8" s="121"/>
      <c r="J8" s="121"/>
      <c r="K8" s="121"/>
      <c r="L8" s="121"/>
      <c r="M8" s="121"/>
      <c r="N8" s="121"/>
      <c r="O8" s="121"/>
      <c r="P8" s="121"/>
      <c r="Q8" s="121"/>
      <c r="R8" s="121"/>
      <c r="S8" s="121"/>
    </row>
    <row r="9" ht="21" customHeight="1" spans="1:19">
      <c r="A9" s="160" t="s">
        <v>185</v>
      </c>
      <c r="B9" s="161"/>
      <c r="C9" s="161"/>
      <c r="D9" s="162"/>
      <c r="E9" s="162"/>
      <c r="F9" s="162"/>
      <c r="G9" s="163"/>
      <c r="H9" s="121"/>
      <c r="I9" s="121"/>
      <c r="J9" s="121"/>
      <c r="K9" s="121"/>
      <c r="L9" s="121"/>
      <c r="M9" s="121"/>
      <c r="N9" s="121"/>
      <c r="O9" s="121"/>
      <c r="P9" s="121"/>
      <c r="Q9" s="121"/>
      <c r="R9" s="121"/>
      <c r="S9" s="121"/>
    </row>
    <row r="10" ht="21" customHeight="1" spans="1:19">
      <c r="A10" s="153" t="s">
        <v>522</v>
      </c>
      <c r="B10" s="44"/>
      <c r="C10" s="44"/>
      <c r="D10" s="153"/>
      <c r="E10" s="153"/>
      <c r="F10" s="153"/>
      <c r="G10" s="164"/>
      <c r="H10" s="165"/>
      <c r="I10" s="165"/>
      <c r="J10" s="165"/>
      <c r="K10" s="165"/>
      <c r="L10" s="165"/>
      <c r="M10" s="165"/>
      <c r="N10" s="165"/>
      <c r="O10" s="165"/>
      <c r="P10" s="165"/>
      <c r="Q10" s="165"/>
      <c r="R10" s="165"/>
      <c r="S10" s="165"/>
    </row>
    <row r="11" customHeight="1" spans="1:3">
      <c r="A11" s="166" t="s">
        <v>523</v>
      </c>
      <c r="B11" s="166"/>
      <c r="C11" s="166"/>
    </row>
  </sheetData>
  <mergeCells count="20">
    <mergeCell ref="A2:S2"/>
    <mergeCell ref="A3:H3"/>
    <mergeCell ref="I4:S4"/>
    <mergeCell ref="N5:S5"/>
    <mergeCell ref="A9:G9"/>
    <mergeCell ref="A10:S10"/>
    <mergeCell ref="A11:C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A9" sqref="A9:I9"/>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17"/>
      <c r="B1" s="128"/>
      <c r="C1" s="128"/>
      <c r="D1" s="128"/>
      <c r="E1" s="128"/>
      <c r="F1" s="128"/>
      <c r="G1" s="128"/>
      <c r="H1" s="117"/>
      <c r="I1" s="117"/>
      <c r="J1" s="117"/>
      <c r="K1" s="117"/>
      <c r="L1" s="117"/>
      <c r="M1" s="117"/>
      <c r="N1" s="142"/>
      <c r="O1" s="117"/>
      <c r="P1" s="117"/>
      <c r="Q1" s="128"/>
      <c r="R1" s="117"/>
      <c r="S1" s="149"/>
      <c r="T1" s="149" t="s">
        <v>524</v>
      </c>
    </row>
    <row r="2" ht="41.25" customHeight="1" spans="1:20">
      <c r="A2" s="113" t="str">
        <f>"2025"&amp;"年部门政府购买服务预算表"</f>
        <v>2025年部门政府购买服务预算表</v>
      </c>
      <c r="B2" s="105"/>
      <c r="C2" s="105"/>
      <c r="D2" s="105"/>
      <c r="E2" s="105"/>
      <c r="F2" s="105"/>
      <c r="G2" s="105"/>
      <c r="H2" s="129"/>
      <c r="I2" s="129"/>
      <c r="J2" s="129"/>
      <c r="K2" s="129"/>
      <c r="L2" s="129"/>
      <c r="M2" s="129"/>
      <c r="N2" s="143"/>
      <c r="O2" s="129"/>
      <c r="P2" s="129"/>
      <c r="Q2" s="105"/>
      <c r="R2" s="129"/>
      <c r="S2" s="143"/>
      <c r="T2" s="105"/>
    </row>
    <row r="3" ht="22.5" customHeight="1" spans="1:20">
      <c r="A3" s="114" t="str">
        <f>"单位名称："&amp;"昆明市晋宁区财政局"</f>
        <v>单位名称：昆明市晋宁区财政局</v>
      </c>
      <c r="B3" s="130"/>
      <c r="C3" s="130"/>
      <c r="D3" s="130"/>
      <c r="E3" s="130"/>
      <c r="F3" s="130"/>
      <c r="G3" s="130"/>
      <c r="H3" s="115"/>
      <c r="I3" s="115"/>
      <c r="J3" s="115"/>
      <c r="K3" s="115"/>
      <c r="L3" s="115"/>
      <c r="M3" s="115"/>
      <c r="N3" s="142"/>
      <c r="O3" s="117"/>
      <c r="P3" s="117"/>
      <c r="Q3" s="128"/>
      <c r="R3" s="117"/>
      <c r="S3" s="150"/>
      <c r="T3" s="149" t="s">
        <v>1</v>
      </c>
    </row>
    <row r="4" ht="24" customHeight="1" spans="1:20">
      <c r="A4" s="49" t="s">
        <v>194</v>
      </c>
      <c r="B4" s="131" t="s">
        <v>195</v>
      </c>
      <c r="C4" s="131" t="s">
        <v>512</v>
      </c>
      <c r="D4" s="131" t="s">
        <v>525</v>
      </c>
      <c r="E4" s="131" t="s">
        <v>526</v>
      </c>
      <c r="F4" s="131" t="s">
        <v>527</v>
      </c>
      <c r="G4" s="131" t="s">
        <v>528</v>
      </c>
      <c r="H4" s="132" t="s">
        <v>529</v>
      </c>
      <c r="I4" s="132" t="s">
        <v>530</v>
      </c>
      <c r="J4" s="144" t="s">
        <v>202</v>
      </c>
      <c r="K4" s="144"/>
      <c r="L4" s="144"/>
      <c r="M4" s="144"/>
      <c r="N4" s="145"/>
      <c r="O4" s="144"/>
      <c r="P4" s="144"/>
      <c r="Q4" s="125"/>
      <c r="R4" s="144"/>
      <c r="S4" s="145"/>
      <c r="T4" s="126"/>
    </row>
    <row r="5" ht="24" customHeight="1" spans="1:20">
      <c r="A5" s="51"/>
      <c r="B5" s="133"/>
      <c r="C5" s="133"/>
      <c r="D5" s="133"/>
      <c r="E5" s="133"/>
      <c r="F5" s="133"/>
      <c r="G5" s="133"/>
      <c r="H5" s="134"/>
      <c r="I5" s="134"/>
      <c r="J5" s="134" t="s">
        <v>55</v>
      </c>
      <c r="K5" s="134" t="s">
        <v>58</v>
      </c>
      <c r="L5" s="134" t="s">
        <v>518</v>
      </c>
      <c r="M5" s="134" t="s">
        <v>519</v>
      </c>
      <c r="N5" s="146" t="s">
        <v>520</v>
      </c>
      <c r="O5" s="147" t="s">
        <v>521</v>
      </c>
      <c r="P5" s="147"/>
      <c r="Q5" s="151"/>
      <c r="R5" s="147"/>
      <c r="S5" s="152"/>
      <c r="T5" s="135"/>
    </row>
    <row r="6" ht="54" customHeight="1" spans="1:20">
      <c r="A6" s="54"/>
      <c r="B6" s="135"/>
      <c r="C6" s="135"/>
      <c r="D6" s="135"/>
      <c r="E6" s="135"/>
      <c r="F6" s="135"/>
      <c r="G6" s="135"/>
      <c r="H6" s="136"/>
      <c r="I6" s="136"/>
      <c r="J6" s="136"/>
      <c r="K6" s="136" t="s">
        <v>57</v>
      </c>
      <c r="L6" s="136"/>
      <c r="M6" s="136"/>
      <c r="N6" s="148"/>
      <c r="O6" s="136" t="s">
        <v>57</v>
      </c>
      <c r="P6" s="136" t="s">
        <v>64</v>
      </c>
      <c r="Q6" s="135" t="s">
        <v>65</v>
      </c>
      <c r="R6" s="136" t="s">
        <v>66</v>
      </c>
      <c r="S6" s="148" t="s">
        <v>67</v>
      </c>
      <c r="T6" s="135" t="s">
        <v>68</v>
      </c>
    </row>
    <row r="7" ht="17.25" customHeight="1" spans="1:20">
      <c r="A7" s="55">
        <v>1</v>
      </c>
      <c r="B7" s="135">
        <v>2</v>
      </c>
      <c r="C7" s="55">
        <v>3</v>
      </c>
      <c r="D7" s="55">
        <v>4</v>
      </c>
      <c r="E7" s="135">
        <v>5</v>
      </c>
      <c r="F7" s="55">
        <v>6</v>
      </c>
      <c r="G7" s="55">
        <v>7</v>
      </c>
      <c r="H7" s="135">
        <v>8</v>
      </c>
      <c r="I7" s="55">
        <v>9</v>
      </c>
      <c r="J7" s="55">
        <v>10</v>
      </c>
      <c r="K7" s="135">
        <v>11</v>
      </c>
      <c r="L7" s="55">
        <v>12</v>
      </c>
      <c r="M7" s="55">
        <v>13</v>
      </c>
      <c r="N7" s="135">
        <v>14</v>
      </c>
      <c r="O7" s="55">
        <v>15</v>
      </c>
      <c r="P7" s="55">
        <v>16</v>
      </c>
      <c r="Q7" s="135">
        <v>17</v>
      </c>
      <c r="R7" s="55">
        <v>18</v>
      </c>
      <c r="S7" s="55">
        <v>19</v>
      </c>
      <c r="T7" s="55">
        <v>20</v>
      </c>
    </row>
    <row r="8" ht="21" customHeight="1" spans="1:20">
      <c r="A8" s="137"/>
      <c r="B8" s="138"/>
      <c r="C8" s="138"/>
      <c r="D8" s="138"/>
      <c r="E8" s="138"/>
      <c r="F8" s="138"/>
      <c r="G8" s="138"/>
      <c r="H8" s="139"/>
      <c r="I8" s="139"/>
      <c r="J8" s="121"/>
      <c r="K8" s="121"/>
      <c r="L8" s="121"/>
      <c r="M8" s="121"/>
      <c r="N8" s="121"/>
      <c r="O8" s="121"/>
      <c r="P8" s="121"/>
      <c r="Q8" s="121"/>
      <c r="R8" s="121"/>
      <c r="S8" s="121"/>
      <c r="T8" s="121"/>
    </row>
    <row r="9" ht="21" customHeight="1" spans="1:20">
      <c r="A9" s="97" t="s">
        <v>185</v>
      </c>
      <c r="B9" s="140"/>
      <c r="C9" s="140"/>
      <c r="D9" s="140"/>
      <c r="E9" s="140"/>
      <c r="F9" s="140"/>
      <c r="G9" s="140"/>
      <c r="H9" s="69"/>
      <c r="I9" s="70"/>
      <c r="J9" s="124"/>
      <c r="K9" s="121"/>
      <c r="L9" s="121"/>
      <c r="M9" s="121"/>
      <c r="N9" s="121"/>
      <c r="O9" s="121"/>
      <c r="P9" s="121"/>
      <c r="Q9" s="121"/>
      <c r="R9" s="121"/>
      <c r="S9" s="121"/>
      <c r="T9" s="121"/>
    </row>
    <row r="10" ht="24" customHeight="1" spans="1:5">
      <c r="A10" s="141" t="s">
        <v>531</v>
      </c>
      <c r="B10" s="141"/>
      <c r="C10" s="141"/>
      <c r="D10" s="141"/>
      <c r="E10" s="141"/>
    </row>
  </sheetData>
  <mergeCells count="20">
    <mergeCell ref="A2:T2"/>
    <mergeCell ref="A3:I3"/>
    <mergeCell ref="J4:T4"/>
    <mergeCell ref="O5:T5"/>
    <mergeCell ref="A9:I9"/>
    <mergeCell ref="A10:E10"/>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2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A8" sqref="A8:D8"/>
    </sheetView>
  </sheetViews>
  <sheetFormatPr defaultColWidth="9.14166666666667" defaultRowHeight="14.25" customHeight="1"/>
  <cols>
    <col min="1" max="1" width="37.7083333333333" customWidth="1"/>
    <col min="2" max="24" width="20" customWidth="1"/>
  </cols>
  <sheetData>
    <row r="1" ht="17.25" customHeight="1" spans="4:24">
      <c r="D1" s="112"/>
      <c r="W1" s="42"/>
      <c r="X1" s="42" t="s">
        <v>532</v>
      </c>
    </row>
    <row r="2" ht="41.25" customHeight="1" spans="1:24">
      <c r="A2" s="113" t="str">
        <f>"2025"&amp;"年对下转移支付预算表"</f>
        <v>2025年对下转移支付预算表</v>
      </c>
      <c r="B2" s="43"/>
      <c r="C2" s="43"/>
      <c r="D2" s="43"/>
      <c r="E2" s="43"/>
      <c r="F2" s="43"/>
      <c r="G2" s="43"/>
      <c r="H2" s="43"/>
      <c r="I2" s="43"/>
      <c r="J2" s="43"/>
      <c r="K2" s="43"/>
      <c r="L2" s="43"/>
      <c r="M2" s="43"/>
      <c r="N2" s="43"/>
      <c r="O2" s="43"/>
      <c r="P2" s="43"/>
      <c r="Q2" s="43"/>
      <c r="R2" s="43"/>
      <c r="S2" s="43"/>
      <c r="T2" s="43"/>
      <c r="U2" s="43"/>
      <c r="V2" s="43"/>
      <c r="W2" s="105"/>
      <c r="X2" s="105"/>
    </row>
    <row r="3" ht="18" customHeight="1" spans="1:24">
      <c r="A3" s="114" t="str">
        <f>"单位名称："&amp;"昆明市晋宁区财政局"</f>
        <v>单位名称：昆明市晋宁区财政局</v>
      </c>
      <c r="B3" s="115"/>
      <c r="C3" s="115"/>
      <c r="D3" s="116"/>
      <c r="E3" s="117"/>
      <c r="F3" s="117"/>
      <c r="G3" s="117"/>
      <c r="H3" s="117"/>
      <c r="I3" s="117"/>
      <c r="W3" s="47"/>
      <c r="X3" s="47" t="s">
        <v>1</v>
      </c>
    </row>
    <row r="4" ht="19.5" customHeight="1" spans="1:24">
      <c r="A4" s="62" t="s">
        <v>533</v>
      </c>
      <c r="B4" s="12" t="s">
        <v>202</v>
      </c>
      <c r="C4" s="13"/>
      <c r="D4" s="13"/>
      <c r="E4" s="12" t="s">
        <v>534</v>
      </c>
      <c r="F4" s="13"/>
      <c r="G4" s="13"/>
      <c r="H4" s="13"/>
      <c r="I4" s="13"/>
      <c r="J4" s="13"/>
      <c r="K4" s="13"/>
      <c r="L4" s="13"/>
      <c r="M4" s="13"/>
      <c r="N4" s="13"/>
      <c r="O4" s="13"/>
      <c r="P4" s="13"/>
      <c r="Q4" s="13"/>
      <c r="R4" s="13"/>
      <c r="S4" s="13"/>
      <c r="T4" s="13"/>
      <c r="U4" s="13"/>
      <c r="V4" s="13"/>
      <c r="W4" s="125"/>
      <c r="X4" s="126"/>
    </row>
    <row r="5" ht="40.5" customHeight="1" spans="1:24">
      <c r="A5" s="55"/>
      <c r="B5" s="63" t="s">
        <v>55</v>
      </c>
      <c r="C5" s="49" t="s">
        <v>58</v>
      </c>
      <c r="D5" s="118" t="s">
        <v>518</v>
      </c>
      <c r="E5" s="86" t="s">
        <v>535</v>
      </c>
      <c r="F5" s="86" t="s">
        <v>536</v>
      </c>
      <c r="G5" s="86" t="s">
        <v>537</v>
      </c>
      <c r="H5" s="86" t="s">
        <v>538</v>
      </c>
      <c r="I5" s="86" t="s">
        <v>539</v>
      </c>
      <c r="J5" s="86" t="s">
        <v>540</v>
      </c>
      <c r="K5" s="86" t="s">
        <v>541</v>
      </c>
      <c r="L5" s="86" t="s">
        <v>542</v>
      </c>
      <c r="M5" s="86" t="s">
        <v>543</v>
      </c>
      <c r="N5" s="86" t="s">
        <v>544</v>
      </c>
      <c r="O5" s="86" t="s">
        <v>545</v>
      </c>
      <c r="P5" s="86" t="s">
        <v>546</v>
      </c>
      <c r="Q5" s="86" t="s">
        <v>547</v>
      </c>
      <c r="R5" s="86" t="s">
        <v>548</v>
      </c>
      <c r="S5" s="86" t="s">
        <v>549</v>
      </c>
      <c r="T5" s="86" t="s">
        <v>550</v>
      </c>
      <c r="U5" s="86" t="s">
        <v>551</v>
      </c>
      <c r="V5" s="86" t="s">
        <v>552</v>
      </c>
      <c r="W5" s="86" t="s">
        <v>553</v>
      </c>
      <c r="X5" s="127" t="s">
        <v>554</v>
      </c>
    </row>
    <row r="6" ht="19.5" customHeight="1" spans="1:24">
      <c r="A6" s="56">
        <v>1</v>
      </c>
      <c r="B6" s="56">
        <v>2</v>
      </c>
      <c r="C6" s="56">
        <v>3</v>
      </c>
      <c r="D6" s="119">
        <v>4</v>
      </c>
      <c r="E6" s="73">
        <v>5</v>
      </c>
      <c r="F6" s="56">
        <v>6</v>
      </c>
      <c r="G6" s="56">
        <v>7</v>
      </c>
      <c r="H6" s="119">
        <v>8</v>
      </c>
      <c r="I6" s="56">
        <v>9</v>
      </c>
      <c r="J6" s="56">
        <v>10</v>
      </c>
      <c r="K6" s="56">
        <v>11</v>
      </c>
      <c r="L6" s="119">
        <v>12</v>
      </c>
      <c r="M6" s="56">
        <v>13</v>
      </c>
      <c r="N6" s="56">
        <v>14</v>
      </c>
      <c r="O6" s="56">
        <v>15</v>
      </c>
      <c r="P6" s="119">
        <v>16</v>
      </c>
      <c r="Q6" s="56">
        <v>17</v>
      </c>
      <c r="R6" s="56">
        <v>18</v>
      </c>
      <c r="S6" s="56">
        <v>19</v>
      </c>
      <c r="T6" s="119">
        <v>20</v>
      </c>
      <c r="U6" s="119">
        <v>21</v>
      </c>
      <c r="V6" s="119">
        <v>22</v>
      </c>
      <c r="W6" s="73">
        <v>23</v>
      </c>
      <c r="X6" s="73">
        <v>24</v>
      </c>
    </row>
    <row r="7" ht="19.5" customHeight="1" spans="1:24">
      <c r="A7" s="93"/>
      <c r="B7" s="120"/>
      <c r="C7" s="120"/>
      <c r="D7" s="120"/>
      <c r="E7" s="121"/>
      <c r="F7" s="121"/>
      <c r="G7" s="121"/>
      <c r="H7" s="121"/>
      <c r="I7" s="121"/>
      <c r="J7" s="121"/>
      <c r="K7" s="121"/>
      <c r="L7" s="121"/>
      <c r="M7" s="121"/>
      <c r="N7" s="121"/>
      <c r="O7" s="121"/>
      <c r="P7" s="121"/>
      <c r="Q7" s="121"/>
      <c r="R7" s="121"/>
      <c r="S7" s="121"/>
      <c r="T7" s="121"/>
      <c r="U7" s="121"/>
      <c r="V7" s="121"/>
      <c r="W7" s="121"/>
      <c r="X7" s="121"/>
    </row>
    <row r="8" ht="19.5" customHeight="1" spans="1:24">
      <c r="A8" s="122"/>
      <c r="B8" s="123"/>
      <c r="C8" s="123"/>
      <c r="D8" s="123"/>
      <c r="E8" s="124"/>
      <c r="F8" s="121"/>
      <c r="G8" s="121"/>
      <c r="H8" s="121"/>
      <c r="I8" s="121"/>
      <c r="J8" s="121"/>
      <c r="K8" s="121"/>
      <c r="L8" s="121"/>
      <c r="M8" s="121"/>
      <c r="N8" s="121"/>
      <c r="O8" s="121"/>
      <c r="P8" s="121"/>
      <c r="Q8" s="121"/>
      <c r="R8" s="121"/>
      <c r="S8" s="121"/>
      <c r="T8" s="121"/>
      <c r="U8" s="121"/>
      <c r="V8" s="121"/>
      <c r="W8" s="121"/>
      <c r="X8" s="121"/>
    </row>
    <row r="9" ht="25" customHeight="1" spans="1:4">
      <c r="A9" s="72" t="s">
        <v>555</v>
      </c>
      <c r="B9" s="72"/>
      <c r="C9" s="72"/>
      <c r="D9" s="72"/>
    </row>
  </sheetData>
  <mergeCells count="6">
    <mergeCell ref="A2:X2"/>
    <mergeCell ref="A3:I3"/>
    <mergeCell ref="B4:D4"/>
    <mergeCell ref="E4:X4"/>
    <mergeCell ref="A9:D9"/>
    <mergeCell ref="A4:A5"/>
  </mergeCells>
  <printOptions horizontalCentered="1"/>
  <pageMargins left="0.96" right="0.96" top="0.72" bottom="0.72" header="0" footer="0"/>
  <pageSetup paperSize="9" scale="23"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7" sqref="A7:D7"/>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2" t="s">
        <v>556</v>
      </c>
    </row>
    <row r="2" ht="41.25" customHeight="1" spans="1:10">
      <c r="A2" s="104" t="str">
        <f>"2025"&amp;"年对下转移支付绩效目标表"</f>
        <v>2025年对下转移支付绩效目标表</v>
      </c>
      <c r="B2" s="43"/>
      <c r="C2" s="43"/>
      <c r="D2" s="43"/>
      <c r="E2" s="43"/>
      <c r="F2" s="105"/>
      <c r="G2" s="43"/>
      <c r="H2" s="105"/>
      <c r="I2" s="105"/>
      <c r="J2" s="43"/>
    </row>
    <row r="3" ht="17.25" customHeight="1" spans="1:1">
      <c r="A3" s="44" t="str">
        <f>"单位名称："&amp;"昆明市晋宁区财政局"</f>
        <v>单位名称：昆明市晋宁区财政局</v>
      </c>
    </row>
    <row r="4" ht="44.25" customHeight="1" spans="1:10">
      <c r="A4" s="17" t="s">
        <v>533</v>
      </c>
      <c r="B4" s="17" t="s">
        <v>304</v>
      </c>
      <c r="C4" s="17" t="s">
        <v>305</v>
      </c>
      <c r="D4" s="17" t="s">
        <v>306</v>
      </c>
      <c r="E4" s="17" t="s">
        <v>307</v>
      </c>
      <c r="F4" s="106" t="s">
        <v>308</v>
      </c>
      <c r="G4" s="17" t="s">
        <v>309</v>
      </c>
      <c r="H4" s="106" t="s">
        <v>310</v>
      </c>
      <c r="I4" s="106" t="s">
        <v>311</v>
      </c>
      <c r="J4" s="17" t="s">
        <v>312</v>
      </c>
    </row>
    <row r="5" ht="14.25" customHeight="1" spans="1:10">
      <c r="A5" s="17">
        <v>1</v>
      </c>
      <c r="B5" s="17">
        <v>2</v>
      </c>
      <c r="C5" s="17">
        <v>3</v>
      </c>
      <c r="D5" s="17">
        <v>4</v>
      </c>
      <c r="E5" s="17">
        <v>5</v>
      </c>
      <c r="F5" s="106">
        <v>6</v>
      </c>
      <c r="G5" s="17">
        <v>7</v>
      </c>
      <c r="H5" s="106">
        <v>8</v>
      </c>
      <c r="I5" s="106">
        <v>9</v>
      </c>
      <c r="J5" s="17">
        <v>10</v>
      </c>
    </row>
    <row r="6" ht="42" customHeight="1" spans="1:10">
      <c r="A6" s="93"/>
      <c r="B6" s="107"/>
      <c r="C6" s="107"/>
      <c r="D6" s="107"/>
      <c r="E6" s="34"/>
      <c r="F6" s="108"/>
      <c r="G6" s="34"/>
      <c r="H6" s="108"/>
      <c r="I6" s="108"/>
      <c r="J6" s="34"/>
    </row>
    <row r="7" ht="42" customHeight="1" spans="1:10">
      <c r="A7" s="109"/>
      <c r="B7" s="110"/>
      <c r="C7" s="110"/>
      <c r="D7" s="110"/>
      <c r="E7" s="111"/>
      <c r="F7" s="33"/>
      <c r="G7" s="18"/>
      <c r="H7" s="33"/>
      <c r="I7" s="33"/>
      <c r="J7" s="18"/>
    </row>
    <row r="8" ht="38" customHeight="1" spans="1:4">
      <c r="A8" s="72" t="s">
        <v>557</v>
      </c>
      <c r="B8" s="72"/>
      <c r="C8" s="72"/>
      <c r="D8" s="72"/>
    </row>
  </sheetData>
  <mergeCells count="3">
    <mergeCell ref="A2:J2"/>
    <mergeCell ref="A3:H3"/>
    <mergeCell ref="A8:D8"/>
  </mergeCells>
  <printOptions horizontalCentered="1"/>
  <pageMargins left="0.96" right="0.96" top="0.72" bottom="0.72" header="0" footer="0"/>
  <pageSetup paperSize="9" scale="5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A8" sqref="A8:F8"/>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76"/>
      <c r="B1" s="77"/>
      <c r="C1" s="77"/>
      <c r="D1" s="78"/>
      <c r="E1" s="78"/>
      <c r="F1" s="78"/>
      <c r="G1" s="77"/>
      <c r="H1" s="77"/>
      <c r="I1" s="102" t="s">
        <v>558</v>
      </c>
    </row>
    <row r="2" ht="41.25" customHeight="1" spans="1:9">
      <c r="A2" s="79" t="str">
        <f>"2025"&amp;"年新增资产配置预算表"</f>
        <v>2025年新增资产配置预算表</v>
      </c>
      <c r="B2" s="80"/>
      <c r="C2" s="80"/>
      <c r="D2" s="81"/>
      <c r="E2" s="81"/>
      <c r="F2" s="81"/>
      <c r="G2" s="80"/>
      <c r="H2" s="80"/>
      <c r="I2" s="81"/>
    </row>
    <row r="3" customHeight="1" spans="1:9">
      <c r="A3" s="82" t="str">
        <f>"单位名称："&amp;"昆明市晋宁区财政局"</f>
        <v>单位名称：昆明市晋宁区财政局</v>
      </c>
      <c r="B3" s="83"/>
      <c r="C3" s="83"/>
      <c r="D3" s="84"/>
      <c r="F3" s="81"/>
      <c r="G3" s="80"/>
      <c r="H3" s="80"/>
      <c r="I3" s="103" t="s">
        <v>1</v>
      </c>
    </row>
    <row r="4" ht="28.5" customHeight="1" spans="1:9">
      <c r="A4" s="85" t="s">
        <v>194</v>
      </c>
      <c r="B4" s="86" t="s">
        <v>195</v>
      </c>
      <c r="C4" s="87" t="s">
        <v>559</v>
      </c>
      <c r="D4" s="85" t="s">
        <v>560</v>
      </c>
      <c r="E4" s="85" t="s">
        <v>561</v>
      </c>
      <c r="F4" s="85" t="s">
        <v>562</v>
      </c>
      <c r="G4" s="86" t="s">
        <v>563</v>
      </c>
      <c r="H4" s="73"/>
      <c r="I4" s="85"/>
    </row>
    <row r="5" ht="21" customHeight="1" spans="1:9">
      <c r="A5" s="87"/>
      <c r="B5" s="88"/>
      <c r="C5" s="88"/>
      <c r="D5" s="89"/>
      <c r="E5" s="88"/>
      <c r="F5" s="88"/>
      <c r="G5" s="86" t="s">
        <v>516</v>
      </c>
      <c r="H5" s="86" t="s">
        <v>564</v>
      </c>
      <c r="I5" s="86" t="s">
        <v>565</v>
      </c>
    </row>
    <row r="6" ht="17.25" customHeight="1" spans="1:9">
      <c r="A6" s="90" t="s">
        <v>83</v>
      </c>
      <c r="B6" s="32" t="s">
        <v>84</v>
      </c>
      <c r="C6" s="90" t="s">
        <v>85</v>
      </c>
      <c r="D6" s="34" t="s">
        <v>86</v>
      </c>
      <c r="E6" s="90" t="s">
        <v>87</v>
      </c>
      <c r="F6" s="32" t="s">
        <v>88</v>
      </c>
      <c r="G6" s="91" t="s">
        <v>89</v>
      </c>
      <c r="H6" s="34" t="s">
        <v>90</v>
      </c>
      <c r="I6" s="34">
        <v>9</v>
      </c>
    </row>
    <row r="7" ht="19.5" customHeight="1" spans="1:9">
      <c r="A7" s="92"/>
      <c r="B7" s="65"/>
      <c r="C7" s="65"/>
      <c r="D7" s="93"/>
      <c r="E7" s="66"/>
      <c r="F7" s="94"/>
      <c r="G7" s="95"/>
      <c r="H7" s="96"/>
      <c r="I7" s="96"/>
    </row>
    <row r="8" ht="19.5" customHeight="1" spans="1:9">
      <c r="A8" s="97" t="s">
        <v>55</v>
      </c>
      <c r="B8" s="98"/>
      <c r="C8" s="98"/>
      <c r="D8" s="99"/>
      <c r="E8" s="100"/>
      <c r="F8" s="100"/>
      <c r="G8" s="101"/>
      <c r="H8" s="96"/>
      <c r="I8" s="96"/>
    </row>
    <row r="9" ht="27" customHeight="1" spans="1:4">
      <c r="A9" s="72" t="s">
        <v>566</v>
      </c>
      <c r="B9" s="72"/>
      <c r="C9" s="72"/>
      <c r="D9" s="72"/>
    </row>
  </sheetData>
  <mergeCells count="11">
    <mergeCell ref="A2:I2"/>
    <mergeCell ref="A3:C3"/>
    <mergeCell ref="G4:I4"/>
    <mergeCell ref="A8:F8"/>
    <mergeCell ref="A9:D9"/>
    <mergeCell ref="A4:A5"/>
    <mergeCell ref="B4:B5"/>
    <mergeCell ref="C4:C5"/>
    <mergeCell ref="D4:D5"/>
    <mergeCell ref="E4:E5"/>
    <mergeCell ref="F4:F5"/>
  </mergeCells>
  <pageMargins left="0.67" right="0.67" top="0.72" bottom="0.72" header="0.28" footer="0.28"/>
  <pageSetup paperSize="9" scale="43"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H10" sqref="H10"/>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41"/>
      <c r="E1" s="41"/>
      <c r="F1" s="41"/>
      <c r="G1" s="41"/>
      <c r="K1" s="42" t="s">
        <v>567</v>
      </c>
    </row>
    <row r="2" ht="41.25" customHeight="1" spans="1:11">
      <c r="A2" s="43" t="str">
        <f>"2025"&amp;"年上级转移支付补助项目支出预算表"</f>
        <v>2025年上级转移支付补助项目支出预算表</v>
      </c>
      <c r="B2" s="43"/>
      <c r="C2" s="43"/>
      <c r="D2" s="43"/>
      <c r="E2" s="43"/>
      <c r="F2" s="43"/>
      <c r="G2" s="43"/>
      <c r="H2" s="43"/>
      <c r="I2" s="43"/>
      <c r="J2" s="43"/>
      <c r="K2" s="43"/>
    </row>
    <row r="3" ht="13.5" customHeight="1" spans="1:11">
      <c r="A3" s="44" t="str">
        <f>"单位名称："&amp;"昆明市晋宁区财政局"</f>
        <v>单位名称：昆明市晋宁区财政局</v>
      </c>
      <c r="B3" s="45"/>
      <c r="C3" s="45"/>
      <c r="D3" s="45"/>
      <c r="E3" s="45"/>
      <c r="F3" s="45"/>
      <c r="G3" s="45"/>
      <c r="H3" s="46"/>
      <c r="I3" s="46"/>
      <c r="J3" s="46"/>
      <c r="K3" s="47" t="s">
        <v>1</v>
      </c>
    </row>
    <row r="4" ht="21.75" customHeight="1" spans="1:11">
      <c r="A4" s="48" t="s">
        <v>274</v>
      </c>
      <c r="B4" s="48" t="s">
        <v>197</v>
      </c>
      <c r="C4" s="48" t="s">
        <v>275</v>
      </c>
      <c r="D4" s="49" t="s">
        <v>198</v>
      </c>
      <c r="E4" s="49" t="s">
        <v>199</v>
      </c>
      <c r="F4" s="49" t="s">
        <v>276</v>
      </c>
      <c r="G4" s="49" t="s">
        <v>277</v>
      </c>
      <c r="H4" s="62" t="s">
        <v>55</v>
      </c>
      <c r="I4" s="12" t="s">
        <v>568</v>
      </c>
      <c r="J4" s="13"/>
      <c r="K4" s="36"/>
    </row>
    <row r="5" ht="21.75" customHeight="1" spans="1:11">
      <c r="A5" s="50"/>
      <c r="B5" s="50"/>
      <c r="C5" s="50"/>
      <c r="D5" s="51"/>
      <c r="E5" s="51"/>
      <c r="F5" s="51"/>
      <c r="G5" s="51"/>
      <c r="H5" s="63"/>
      <c r="I5" s="49" t="s">
        <v>58</v>
      </c>
      <c r="J5" s="49" t="s">
        <v>59</v>
      </c>
      <c r="K5" s="49" t="s">
        <v>60</v>
      </c>
    </row>
    <row r="6" ht="40.5" customHeight="1" spans="1:11">
      <c r="A6" s="53"/>
      <c r="B6" s="53"/>
      <c r="C6" s="53"/>
      <c r="D6" s="54"/>
      <c r="E6" s="54"/>
      <c r="F6" s="54"/>
      <c r="G6" s="54"/>
      <c r="H6" s="55"/>
      <c r="I6" s="54" t="s">
        <v>57</v>
      </c>
      <c r="J6" s="54"/>
      <c r="K6" s="54"/>
    </row>
    <row r="7" ht="15" customHeight="1" spans="1:11">
      <c r="A7" s="56">
        <v>1</v>
      </c>
      <c r="B7" s="56">
        <v>2</v>
      </c>
      <c r="C7" s="56">
        <v>3</v>
      </c>
      <c r="D7" s="56">
        <v>4</v>
      </c>
      <c r="E7" s="56">
        <v>5</v>
      </c>
      <c r="F7" s="56">
        <v>6</v>
      </c>
      <c r="G7" s="56">
        <v>7</v>
      </c>
      <c r="H7" s="56">
        <v>8</v>
      </c>
      <c r="I7" s="56">
        <v>9</v>
      </c>
      <c r="J7" s="73">
        <v>10</v>
      </c>
      <c r="K7" s="73">
        <v>11</v>
      </c>
    </row>
    <row r="8" ht="18.75" customHeight="1" spans="1:11">
      <c r="A8" s="18"/>
      <c r="B8" s="33"/>
      <c r="C8" s="18"/>
      <c r="D8" s="18"/>
      <c r="E8" s="18"/>
      <c r="F8" s="18"/>
      <c r="G8" s="18"/>
      <c r="H8" s="64"/>
      <c r="I8" s="74"/>
      <c r="J8" s="74"/>
      <c r="K8" s="64"/>
    </row>
    <row r="9" ht="18.75" customHeight="1" spans="1:11">
      <c r="A9" s="65"/>
      <c r="B9" s="66"/>
      <c r="C9" s="66"/>
      <c r="D9" s="66"/>
      <c r="E9" s="66"/>
      <c r="F9" s="66"/>
      <c r="G9" s="66"/>
      <c r="H9" s="67"/>
      <c r="I9" s="58"/>
      <c r="J9" s="58"/>
      <c r="K9" s="64"/>
    </row>
    <row r="10" ht="18.75" customHeight="1" spans="1:11">
      <c r="A10" s="68" t="s">
        <v>185</v>
      </c>
      <c r="B10" s="69"/>
      <c r="C10" s="69"/>
      <c r="D10" s="69"/>
      <c r="E10" s="69"/>
      <c r="F10" s="69"/>
      <c r="G10" s="70"/>
      <c r="H10" s="71"/>
      <c r="I10" s="75"/>
      <c r="J10" s="58"/>
      <c r="K10" s="64"/>
    </row>
    <row r="11" ht="26" customHeight="1" spans="1:8">
      <c r="A11" s="72" t="s">
        <v>569</v>
      </c>
      <c r="B11" s="72"/>
      <c r="C11" s="72"/>
      <c r="D11" s="72"/>
      <c r="E11" s="72"/>
      <c r="F11" s="72"/>
      <c r="G11" s="72"/>
      <c r="H11" s="72"/>
    </row>
  </sheetData>
  <mergeCells count="16">
    <mergeCell ref="A2:K2"/>
    <mergeCell ref="A3:G3"/>
    <mergeCell ref="I4:K4"/>
    <mergeCell ref="A10:G10"/>
    <mergeCell ref="A11:H11"/>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7"/>
  <sheetViews>
    <sheetView showZeros="0" workbookViewId="0">
      <selection activeCell="D16" sqref="D16"/>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1"/>
      <c r="G1" s="42" t="s">
        <v>570</v>
      </c>
    </row>
    <row r="2" ht="41.25" customHeight="1" spans="1:7">
      <c r="A2" s="43" t="str">
        <f>"2025"&amp;"年部门项目中期规划预算表"</f>
        <v>2025年部门项目中期规划预算表</v>
      </c>
      <c r="B2" s="43"/>
      <c r="C2" s="43"/>
      <c r="D2" s="43"/>
      <c r="E2" s="43"/>
      <c r="F2" s="43"/>
      <c r="G2" s="43"/>
    </row>
    <row r="3" ht="13.5" customHeight="1" spans="1:7">
      <c r="A3" s="44" t="str">
        <f>"单位名称："&amp;"昆明市晋宁区财政局"</f>
        <v>单位名称：昆明市晋宁区财政局</v>
      </c>
      <c r="B3" s="45"/>
      <c r="C3" s="45"/>
      <c r="D3" s="45"/>
      <c r="E3" s="46"/>
      <c r="F3" s="46"/>
      <c r="G3" s="47" t="s">
        <v>1</v>
      </c>
    </row>
    <row r="4" ht="21.75" customHeight="1" spans="1:7">
      <c r="A4" s="48" t="s">
        <v>275</v>
      </c>
      <c r="B4" s="48" t="s">
        <v>274</v>
      </c>
      <c r="C4" s="48" t="s">
        <v>197</v>
      </c>
      <c r="D4" s="49" t="s">
        <v>571</v>
      </c>
      <c r="E4" s="12" t="s">
        <v>58</v>
      </c>
      <c r="F4" s="13"/>
      <c r="G4" s="36"/>
    </row>
    <row r="5" ht="21.75" customHeight="1" spans="1:7">
      <c r="A5" s="50"/>
      <c r="B5" s="50"/>
      <c r="C5" s="50"/>
      <c r="D5" s="51"/>
      <c r="E5" s="52" t="str">
        <f>"2025"&amp;"年"</f>
        <v>2025年</v>
      </c>
      <c r="F5" s="49" t="str">
        <f>("2025"+1)&amp;"年"</f>
        <v>2026年</v>
      </c>
      <c r="G5" s="49" t="str">
        <f>("2025"+2)&amp;"年"</f>
        <v>2027年</v>
      </c>
    </row>
    <row r="6" ht="40.5" customHeight="1" spans="1:7">
      <c r="A6" s="53"/>
      <c r="B6" s="53"/>
      <c r="C6" s="53"/>
      <c r="D6" s="54"/>
      <c r="E6" s="55"/>
      <c r="F6" s="54" t="s">
        <v>57</v>
      </c>
      <c r="G6" s="54"/>
    </row>
    <row r="7" ht="15" customHeight="1" spans="1:7">
      <c r="A7" s="56">
        <v>1</v>
      </c>
      <c r="B7" s="56">
        <v>2</v>
      </c>
      <c r="C7" s="56">
        <v>3</v>
      </c>
      <c r="D7" s="56">
        <v>4</v>
      </c>
      <c r="E7" s="56">
        <v>5</v>
      </c>
      <c r="F7" s="56">
        <v>6</v>
      </c>
      <c r="G7" s="56">
        <v>7</v>
      </c>
    </row>
    <row r="8" ht="17.25" customHeight="1" spans="1:7">
      <c r="A8" s="33" t="s">
        <v>70</v>
      </c>
      <c r="B8" s="57"/>
      <c r="C8" s="57"/>
      <c r="D8" s="33"/>
      <c r="E8" s="58">
        <v>1085000</v>
      </c>
      <c r="F8" s="58"/>
      <c r="G8" s="58"/>
    </row>
    <row r="9" ht="18.75" customHeight="1" spans="1:7">
      <c r="A9" s="33"/>
      <c r="B9" s="33" t="s">
        <v>572</v>
      </c>
      <c r="C9" s="33" t="s">
        <v>282</v>
      </c>
      <c r="D9" s="33" t="s">
        <v>573</v>
      </c>
      <c r="E9" s="58">
        <v>200000</v>
      </c>
      <c r="F9" s="58"/>
      <c r="G9" s="58"/>
    </row>
    <row r="10" ht="18.75" customHeight="1" spans="1:7">
      <c r="A10" s="26"/>
      <c r="B10" s="33" t="s">
        <v>572</v>
      </c>
      <c r="C10" s="33" t="s">
        <v>284</v>
      </c>
      <c r="D10" s="33" t="s">
        <v>573</v>
      </c>
      <c r="E10" s="58">
        <v>150000</v>
      </c>
      <c r="F10" s="58"/>
      <c r="G10" s="58"/>
    </row>
    <row r="11" ht="18.75" customHeight="1" spans="1:7">
      <c r="A11" s="26"/>
      <c r="B11" s="33" t="s">
        <v>572</v>
      </c>
      <c r="C11" s="33" t="s">
        <v>286</v>
      </c>
      <c r="D11" s="33" t="s">
        <v>573</v>
      </c>
      <c r="E11" s="58">
        <v>50000</v>
      </c>
      <c r="F11" s="58"/>
      <c r="G11" s="58"/>
    </row>
    <row r="12" ht="18.75" customHeight="1" spans="1:7">
      <c r="A12" s="26"/>
      <c r="B12" s="33" t="s">
        <v>572</v>
      </c>
      <c r="C12" s="33" t="s">
        <v>288</v>
      </c>
      <c r="D12" s="33" t="s">
        <v>573</v>
      </c>
      <c r="E12" s="58">
        <v>305000</v>
      </c>
      <c r="F12" s="58"/>
      <c r="G12" s="58"/>
    </row>
    <row r="13" ht="18.75" customHeight="1" spans="1:7">
      <c r="A13" s="26"/>
      <c r="B13" s="33" t="s">
        <v>572</v>
      </c>
      <c r="C13" s="33" t="s">
        <v>290</v>
      </c>
      <c r="D13" s="33" t="s">
        <v>573</v>
      </c>
      <c r="E13" s="58">
        <v>50000</v>
      </c>
      <c r="F13" s="58"/>
      <c r="G13" s="58"/>
    </row>
    <row r="14" ht="18.75" customHeight="1" spans="1:7">
      <c r="A14" s="26"/>
      <c r="B14" s="33" t="s">
        <v>572</v>
      </c>
      <c r="C14" s="33" t="s">
        <v>292</v>
      </c>
      <c r="D14" s="33" t="s">
        <v>573</v>
      </c>
      <c r="E14" s="58">
        <v>50000</v>
      </c>
      <c r="F14" s="58"/>
      <c r="G14" s="58"/>
    </row>
    <row r="15" ht="18.75" customHeight="1" spans="1:7">
      <c r="A15" s="26"/>
      <c r="B15" s="33" t="s">
        <v>572</v>
      </c>
      <c r="C15" s="33" t="s">
        <v>296</v>
      </c>
      <c r="D15" s="33" t="s">
        <v>573</v>
      </c>
      <c r="E15" s="58">
        <v>150000</v>
      </c>
      <c r="F15" s="58"/>
      <c r="G15" s="58"/>
    </row>
    <row r="16" ht="18.75" customHeight="1" spans="1:7">
      <c r="A16" s="26"/>
      <c r="B16" s="33" t="s">
        <v>572</v>
      </c>
      <c r="C16" s="33" t="s">
        <v>298</v>
      </c>
      <c r="D16" s="33" t="s">
        <v>573</v>
      </c>
      <c r="E16" s="58">
        <v>130000</v>
      </c>
      <c r="F16" s="58"/>
      <c r="G16" s="58"/>
    </row>
    <row r="17" ht="18.75" customHeight="1" spans="1:7">
      <c r="A17" s="59" t="s">
        <v>55</v>
      </c>
      <c r="B17" s="60" t="s">
        <v>574</v>
      </c>
      <c r="C17" s="60"/>
      <c r="D17" s="61"/>
      <c r="E17" s="58">
        <v>1085000</v>
      </c>
      <c r="F17" s="58"/>
      <c r="G17" s="58"/>
    </row>
  </sheetData>
  <mergeCells count="11">
    <mergeCell ref="A2:G2"/>
    <mergeCell ref="A3:D3"/>
    <mergeCell ref="E4:G4"/>
    <mergeCell ref="A17:D17"/>
    <mergeCell ref="A4:A6"/>
    <mergeCell ref="B4:B6"/>
    <mergeCell ref="C4:C6"/>
    <mergeCell ref="D4:D6"/>
    <mergeCell ref="E5:E6"/>
    <mergeCell ref="F5:F6"/>
    <mergeCell ref="G5:G6"/>
  </mergeCells>
  <printOptions horizontalCentered="1"/>
  <pageMargins left="0.37" right="0.37" top="0.56" bottom="0.56" header="0.48" footer="0.48"/>
  <pageSetup paperSize="9" scale="63"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1"/>
  <sheetViews>
    <sheetView showZeros="0" topLeftCell="A22" workbookViewId="0">
      <selection activeCell="C10" sqref="C10:G11"/>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35" t="s">
        <v>575</v>
      </c>
    </row>
    <row r="2" ht="41.25" customHeight="1" spans="1:10">
      <c r="A2" s="1" t="str">
        <f>"2025"&amp;"年部门整体支出绩效目标表"</f>
        <v>2025年部门整体支出绩效目标表</v>
      </c>
      <c r="B2" s="2"/>
      <c r="C2" s="2"/>
      <c r="D2" s="2"/>
      <c r="E2" s="2"/>
      <c r="F2" s="2"/>
      <c r="G2" s="2"/>
      <c r="H2" s="2"/>
      <c r="I2" s="2"/>
      <c r="J2" s="2"/>
    </row>
    <row r="3" ht="17.25" customHeight="1" spans="1:10">
      <c r="A3" s="3" t="str">
        <f>"单位名称："&amp;"昆明市晋宁区财政局"</f>
        <v>单位名称：昆明市晋宁区财政局</v>
      </c>
      <c r="B3" s="3"/>
      <c r="C3" s="4"/>
      <c r="D3" s="5"/>
      <c r="E3" s="5"/>
      <c r="F3" s="5"/>
      <c r="G3" s="5"/>
      <c r="H3" s="5"/>
      <c r="I3" s="5"/>
      <c r="J3" s="251" t="s">
        <v>1</v>
      </c>
    </row>
    <row r="4" ht="30" customHeight="1" spans="1:10">
      <c r="A4" s="6" t="s">
        <v>576</v>
      </c>
      <c r="B4" s="7" t="s">
        <v>71</v>
      </c>
      <c r="C4" s="8"/>
      <c r="D4" s="8"/>
      <c r="E4" s="9"/>
      <c r="F4" s="10" t="s">
        <v>577</v>
      </c>
      <c r="G4" s="9"/>
      <c r="H4" s="11" t="s">
        <v>70</v>
      </c>
      <c r="I4" s="8"/>
      <c r="J4" s="9"/>
    </row>
    <row r="5" ht="32.25" customHeight="1" spans="1:10">
      <c r="A5" s="12" t="s">
        <v>578</v>
      </c>
      <c r="B5" s="13"/>
      <c r="C5" s="13"/>
      <c r="D5" s="13"/>
      <c r="E5" s="13"/>
      <c r="F5" s="13"/>
      <c r="G5" s="13"/>
      <c r="H5" s="13"/>
      <c r="I5" s="36"/>
      <c r="J5" s="37" t="s">
        <v>579</v>
      </c>
    </row>
    <row r="6" ht="201" customHeight="1" spans="1:10">
      <c r="A6" s="14" t="s">
        <v>580</v>
      </c>
      <c r="B6" s="15" t="s">
        <v>581</v>
      </c>
      <c r="C6" s="16" t="s">
        <v>582</v>
      </c>
      <c r="D6" s="16"/>
      <c r="E6" s="16"/>
      <c r="F6" s="16"/>
      <c r="G6" s="16"/>
      <c r="H6" s="16"/>
      <c r="I6" s="16"/>
      <c r="J6" s="38" t="s">
        <v>583</v>
      </c>
    </row>
    <row r="7" ht="99.75" customHeight="1" spans="1:10">
      <c r="A7" s="14"/>
      <c r="B7" s="15" t="str">
        <f>"总体绩效目标（"&amp;"2025"&amp;"-"&amp;("2025"+2)&amp;"年期间）"</f>
        <v>总体绩效目标（2025-2027年期间）</v>
      </c>
      <c r="C7" s="16" t="s">
        <v>584</v>
      </c>
      <c r="D7" s="16"/>
      <c r="E7" s="16"/>
      <c r="F7" s="16"/>
      <c r="G7" s="16"/>
      <c r="H7" s="16"/>
      <c r="I7" s="16"/>
      <c r="J7" s="38" t="s">
        <v>585</v>
      </c>
    </row>
    <row r="8" ht="84" customHeight="1" spans="1:10">
      <c r="A8" s="15" t="s">
        <v>586</v>
      </c>
      <c r="B8" s="17" t="str">
        <f>"预算年度（"&amp;"2025"&amp;"年）绩效目标"</f>
        <v>预算年度（2025年）绩效目标</v>
      </c>
      <c r="C8" s="18" t="s">
        <v>587</v>
      </c>
      <c r="D8" s="18"/>
      <c r="E8" s="18"/>
      <c r="F8" s="18"/>
      <c r="G8" s="18"/>
      <c r="H8" s="18"/>
      <c r="I8" s="18"/>
      <c r="J8" s="39" t="s">
        <v>588</v>
      </c>
    </row>
    <row r="9" ht="32.25" customHeight="1" spans="1:10">
      <c r="A9" s="19" t="s">
        <v>589</v>
      </c>
      <c r="B9" s="19"/>
      <c r="C9" s="19"/>
      <c r="D9" s="19"/>
      <c r="E9" s="19"/>
      <c r="F9" s="19"/>
      <c r="G9" s="19"/>
      <c r="H9" s="19"/>
      <c r="I9" s="19"/>
      <c r="J9" s="19"/>
    </row>
    <row r="10" ht="32.25" customHeight="1" spans="1:10">
      <c r="A10" s="15" t="s">
        <v>590</v>
      </c>
      <c r="B10" s="15"/>
      <c r="C10" s="14" t="s">
        <v>591</v>
      </c>
      <c r="D10" s="14"/>
      <c r="E10" s="14"/>
      <c r="F10" s="14" t="s">
        <v>592</v>
      </c>
      <c r="G10" s="14"/>
      <c r="H10" s="14" t="s">
        <v>593</v>
      </c>
      <c r="I10" s="14"/>
      <c r="J10" s="14"/>
    </row>
    <row r="11" ht="32.25" customHeight="1" spans="1:10">
      <c r="A11" s="15"/>
      <c r="B11" s="15"/>
      <c r="C11" s="14"/>
      <c r="D11" s="14"/>
      <c r="E11" s="14"/>
      <c r="F11" s="14"/>
      <c r="G11" s="14"/>
      <c r="H11" s="15" t="s">
        <v>594</v>
      </c>
      <c r="I11" s="15" t="s">
        <v>595</v>
      </c>
      <c r="J11" s="15" t="s">
        <v>596</v>
      </c>
    </row>
    <row r="12" ht="24" customHeight="1" spans="1:10">
      <c r="A12" s="20" t="s">
        <v>55</v>
      </c>
      <c r="B12" s="21"/>
      <c r="C12" s="21"/>
      <c r="D12" s="21"/>
      <c r="E12" s="21"/>
      <c r="F12" s="21"/>
      <c r="G12" s="22"/>
      <c r="H12" s="23">
        <v>15824831.08</v>
      </c>
      <c r="I12" s="23">
        <v>15536761.07</v>
      </c>
      <c r="J12" s="23">
        <v>288070.01</v>
      </c>
    </row>
    <row r="13" ht="57" customHeight="1" spans="1:10">
      <c r="A13" s="16" t="s">
        <v>597</v>
      </c>
      <c r="B13" s="24"/>
      <c r="C13" s="16" t="s">
        <v>598</v>
      </c>
      <c r="D13" s="24"/>
      <c r="E13" s="24"/>
      <c r="F13" s="24"/>
      <c r="G13" s="24"/>
      <c r="H13" s="25">
        <v>14451761.07</v>
      </c>
      <c r="I13" s="25">
        <v>14451761.07</v>
      </c>
      <c r="J13" s="25"/>
    </row>
    <row r="14" ht="54" customHeight="1" spans="1:10">
      <c r="A14" s="16" t="s">
        <v>599</v>
      </c>
      <c r="B14" s="26"/>
      <c r="C14" s="16" t="s">
        <v>600</v>
      </c>
      <c r="D14" s="26"/>
      <c r="E14" s="26"/>
      <c r="F14" s="26"/>
      <c r="G14" s="26"/>
      <c r="H14" s="25">
        <v>50000</v>
      </c>
      <c r="I14" s="25">
        <v>50000</v>
      </c>
      <c r="J14" s="25"/>
    </row>
    <row r="15" ht="66" customHeight="1" spans="1:10">
      <c r="A15" s="16" t="s">
        <v>601</v>
      </c>
      <c r="B15" s="26"/>
      <c r="C15" s="16" t="s">
        <v>602</v>
      </c>
      <c r="D15" s="26"/>
      <c r="E15" s="26"/>
      <c r="F15" s="26"/>
      <c r="G15" s="26"/>
      <c r="H15" s="25">
        <v>150000</v>
      </c>
      <c r="I15" s="25">
        <v>150000</v>
      </c>
      <c r="J15" s="25"/>
    </row>
    <row r="16" ht="85" customHeight="1" spans="1:10">
      <c r="A16" s="16" t="s">
        <v>603</v>
      </c>
      <c r="B16" s="26"/>
      <c r="C16" s="16" t="s">
        <v>604</v>
      </c>
      <c r="D16" s="26"/>
      <c r="E16" s="26"/>
      <c r="F16" s="26"/>
      <c r="G16" s="26"/>
      <c r="H16" s="25">
        <v>200000</v>
      </c>
      <c r="I16" s="25">
        <v>200000</v>
      </c>
      <c r="J16" s="25"/>
    </row>
    <row r="17" ht="97" customHeight="1" spans="1:10">
      <c r="A17" s="16" t="s">
        <v>605</v>
      </c>
      <c r="B17" s="26"/>
      <c r="C17" s="16" t="s">
        <v>606</v>
      </c>
      <c r="D17" s="26"/>
      <c r="E17" s="26"/>
      <c r="F17" s="26"/>
      <c r="G17" s="26"/>
      <c r="H17" s="25">
        <v>973070.01</v>
      </c>
      <c r="I17" s="25">
        <v>685000</v>
      </c>
      <c r="J17" s="25">
        <v>288070.01</v>
      </c>
    </row>
    <row r="18" ht="32.25" customHeight="1" spans="1:10">
      <c r="A18" s="19" t="s">
        <v>607</v>
      </c>
      <c r="B18" s="19"/>
      <c r="C18" s="19"/>
      <c r="D18" s="19"/>
      <c r="E18" s="19"/>
      <c r="F18" s="19"/>
      <c r="G18" s="19"/>
      <c r="H18" s="19"/>
      <c r="I18" s="19"/>
      <c r="J18" s="19"/>
    </row>
    <row r="19" ht="32.25" customHeight="1" spans="1:10">
      <c r="A19" s="27" t="s">
        <v>608</v>
      </c>
      <c r="B19" s="27"/>
      <c r="C19" s="27"/>
      <c r="D19" s="27"/>
      <c r="E19" s="27"/>
      <c r="F19" s="27"/>
      <c r="G19" s="27"/>
      <c r="H19" s="28" t="s">
        <v>609</v>
      </c>
      <c r="I19" s="40" t="s">
        <v>312</v>
      </c>
      <c r="J19" s="28" t="s">
        <v>610</v>
      </c>
    </row>
    <row r="20" ht="36" customHeight="1" spans="1:10">
      <c r="A20" s="29" t="s">
        <v>305</v>
      </c>
      <c r="B20" s="29" t="s">
        <v>611</v>
      </c>
      <c r="C20" s="30" t="s">
        <v>307</v>
      </c>
      <c r="D20" s="30" t="s">
        <v>308</v>
      </c>
      <c r="E20" s="30" t="s">
        <v>309</v>
      </c>
      <c r="F20" s="30" t="s">
        <v>310</v>
      </c>
      <c r="G20" s="30" t="s">
        <v>311</v>
      </c>
      <c r="H20" s="31"/>
      <c r="I20" s="31"/>
      <c r="J20" s="31"/>
    </row>
    <row r="21" ht="32.25" customHeight="1" spans="1:10">
      <c r="A21" s="32" t="s">
        <v>314</v>
      </c>
      <c r="B21" s="32"/>
      <c r="C21" s="33"/>
      <c r="D21" s="32"/>
      <c r="E21" s="32"/>
      <c r="F21" s="32"/>
      <c r="G21" s="32"/>
      <c r="H21" s="34"/>
      <c r="I21" s="18"/>
      <c r="J21" s="34"/>
    </row>
    <row r="22" ht="32.25" customHeight="1" spans="1:10">
      <c r="A22" s="32"/>
      <c r="B22" s="32" t="s">
        <v>315</v>
      </c>
      <c r="C22" s="33"/>
      <c r="D22" s="32"/>
      <c r="E22" s="32"/>
      <c r="F22" s="32"/>
      <c r="G22" s="32"/>
      <c r="H22" s="34"/>
      <c r="I22" s="18"/>
      <c r="J22" s="34"/>
    </row>
    <row r="23" ht="55" customHeight="1" spans="1:10">
      <c r="A23" s="32"/>
      <c r="B23" s="32"/>
      <c r="C23" s="33" t="s">
        <v>612</v>
      </c>
      <c r="D23" s="32" t="s">
        <v>333</v>
      </c>
      <c r="E23" s="32" t="s">
        <v>613</v>
      </c>
      <c r="F23" s="32" t="s">
        <v>479</v>
      </c>
      <c r="G23" s="32" t="s">
        <v>319</v>
      </c>
      <c r="H23" s="34" t="s">
        <v>614</v>
      </c>
      <c r="I23" s="18" t="s">
        <v>615</v>
      </c>
      <c r="J23" s="34" t="s">
        <v>616</v>
      </c>
    </row>
    <row r="24" ht="57" customHeight="1" spans="1:10">
      <c r="A24" s="32"/>
      <c r="B24" s="32"/>
      <c r="C24" s="33" t="s">
        <v>617</v>
      </c>
      <c r="D24" s="32" t="s">
        <v>333</v>
      </c>
      <c r="E24" s="32" t="s">
        <v>618</v>
      </c>
      <c r="F24" s="32" t="s">
        <v>479</v>
      </c>
      <c r="G24" s="32" t="s">
        <v>319</v>
      </c>
      <c r="H24" s="34" t="s">
        <v>614</v>
      </c>
      <c r="I24" s="18" t="s">
        <v>619</v>
      </c>
      <c r="J24" s="34" t="s">
        <v>616</v>
      </c>
    </row>
    <row r="25" ht="32.25" customHeight="1" spans="1:10">
      <c r="A25" s="32"/>
      <c r="B25" s="32"/>
      <c r="C25" s="33" t="s">
        <v>620</v>
      </c>
      <c r="D25" s="32" t="s">
        <v>323</v>
      </c>
      <c r="E25" s="32" t="s">
        <v>324</v>
      </c>
      <c r="F25" s="32" t="s">
        <v>318</v>
      </c>
      <c r="G25" s="32" t="s">
        <v>319</v>
      </c>
      <c r="H25" s="34" t="s">
        <v>621</v>
      </c>
      <c r="I25" s="18" t="s">
        <v>622</v>
      </c>
      <c r="J25" s="34" t="s">
        <v>623</v>
      </c>
    </row>
    <row r="26" ht="32.25" customHeight="1" spans="1:10">
      <c r="A26" s="32"/>
      <c r="B26" s="32"/>
      <c r="C26" s="33" t="s">
        <v>624</v>
      </c>
      <c r="D26" s="32" t="s">
        <v>333</v>
      </c>
      <c r="E26" s="32" t="s">
        <v>85</v>
      </c>
      <c r="F26" s="32" t="s">
        <v>479</v>
      </c>
      <c r="G26" s="32" t="s">
        <v>319</v>
      </c>
      <c r="H26" s="34" t="s">
        <v>625</v>
      </c>
      <c r="I26" s="18" t="s">
        <v>626</v>
      </c>
      <c r="J26" s="34" t="s">
        <v>627</v>
      </c>
    </row>
    <row r="27" ht="32.25" customHeight="1" spans="1:10">
      <c r="A27" s="32"/>
      <c r="B27" s="32"/>
      <c r="C27" s="33" t="s">
        <v>628</v>
      </c>
      <c r="D27" s="32" t="s">
        <v>333</v>
      </c>
      <c r="E27" s="32" t="s">
        <v>83</v>
      </c>
      <c r="F27" s="32" t="s">
        <v>479</v>
      </c>
      <c r="G27" s="32" t="s">
        <v>319</v>
      </c>
      <c r="H27" s="34" t="s">
        <v>629</v>
      </c>
      <c r="I27" s="18" t="s">
        <v>630</v>
      </c>
      <c r="J27" s="34" t="s">
        <v>627</v>
      </c>
    </row>
    <row r="28" ht="36" customHeight="1" spans="1:10">
      <c r="A28" s="32"/>
      <c r="B28" s="32"/>
      <c r="C28" s="33" t="s">
        <v>631</v>
      </c>
      <c r="D28" s="32" t="s">
        <v>323</v>
      </c>
      <c r="E28" s="32" t="s">
        <v>87</v>
      </c>
      <c r="F28" s="32" t="s">
        <v>465</v>
      </c>
      <c r="G28" s="32" t="s">
        <v>319</v>
      </c>
      <c r="H28" s="34" t="s">
        <v>632</v>
      </c>
      <c r="I28" s="18" t="s">
        <v>633</v>
      </c>
      <c r="J28" s="34" t="s">
        <v>634</v>
      </c>
    </row>
    <row r="29" ht="39" customHeight="1" spans="1:10">
      <c r="A29" s="32"/>
      <c r="B29" s="32"/>
      <c r="C29" s="33" t="s">
        <v>635</v>
      </c>
      <c r="D29" s="32" t="s">
        <v>323</v>
      </c>
      <c r="E29" s="32" t="s">
        <v>324</v>
      </c>
      <c r="F29" s="32" t="s">
        <v>318</v>
      </c>
      <c r="G29" s="32" t="s">
        <v>319</v>
      </c>
      <c r="H29" s="34" t="s">
        <v>636</v>
      </c>
      <c r="I29" s="18" t="s">
        <v>637</v>
      </c>
      <c r="J29" s="34" t="s">
        <v>638</v>
      </c>
    </row>
    <row r="30" ht="32.25" customHeight="1" spans="1:10">
      <c r="A30" s="32"/>
      <c r="B30" s="32"/>
      <c r="C30" s="33" t="s">
        <v>639</v>
      </c>
      <c r="D30" s="32" t="s">
        <v>323</v>
      </c>
      <c r="E30" s="32" t="s">
        <v>497</v>
      </c>
      <c r="F30" s="32" t="s">
        <v>318</v>
      </c>
      <c r="G30" s="32" t="s">
        <v>319</v>
      </c>
      <c r="H30" s="34" t="s">
        <v>640</v>
      </c>
      <c r="I30" s="18" t="s">
        <v>641</v>
      </c>
      <c r="J30" s="34" t="s">
        <v>642</v>
      </c>
    </row>
    <row r="31" ht="36" customHeight="1" spans="1:10">
      <c r="A31" s="32"/>
      <c r="B31" s="32"/>
      <c r="C31" s="33" t="s">
        <v>643</v>
      </c>
      <c r="D31" s="32" t="s">
        <v>323</v>
      </c>
      <c r="E31" s="32" t="s">
        <v>324</v>
      </c>
      <c r="F31" s="32" t="s">
        <v>318</v>
      </c>
      <c r="G31" s="32" t="s">
        <v>319</v>
      </c>
      <c r="H31" s="34" t="s">
        <v>644</v>
      </c>
      <c r="I31" s="18" t="s">
        <v>645</v>
      </c>
      <c r="J31" s="34" t="s">
        <v>646</v>
      </c>
    </row>
    <row r="32" ht="32.25" customHeight="1" spans="1:10">
      <c r="A32" s="32"/>
      <c r="B32" s="32" t="s">
        <v>326</v>
      </c>
      <c r="C32" s="33"/>
      <c r="D32" s="32"/>
      <c r="E32" s="32"/>
      <c r="F32" s="32"/>
      <c r="G32" s="32"/>
      <c r="H32" s="34"/>
      <c r="I32" s="18"/>
      <c r="J32" s="34"/>
    </row>
    <row r="33" ht="32.25" customHeight="1" spans="1:10">
      <c r="A33" s="32"/>
      <c r="B33" s="32"/>
      <c r="C33" s="33" t="s">
        <v>647</v>
      </c>
      <c r="D33" s="32" t="s">
        <v>323</v>
      </c>
      <c r="E33" s="32" t="s">
        <v>328</v>
      </c>
      <c r="F33" s="32" t="s">
        <v>329</v>
      </c>
      <c r="G33" s="32" t="s">
        <v>319</v>
      </c>
      <c r="H33" s="34" t="s">
        <v>648</v>
      </c>
      <c r="I33" s="18" t="s">
        <v>649</v>
      </c>
      <c r="J33" s="34" t="s">
        <v>623</v>
      </c>
    </row>
    <row r="34" ht="32.25" customHeight="1" spans="1:10">
      <c r="A34" s="32"/>
      <c r="B34" s="32"/>
      <c r="C34" s="33" t="s">
        <v>650</v>
      </c>
      <c r="D34" s="32" t="s">
        <v>333</v>
      </c>
      <c r="E34" s="32" t="s">
        <v>334</v>
      </c>
      <c r="F34" s="32" t="s">
        <v>329</v>
      </c>
      <c r="G34" s="32" t="s">
        <v>319</v>
      </c>
      <c r="H34" s="34" t="s">
        <v>651</v>
      </c>
      <c r="I34" s="18" t="s">
        <v>652</v>
      </c>
      <c r="J34" s="34" t="s">
        <v>653</v>
      </c>
    </row>
    <row r="35" ht="32.25" customHeight="1" spans="1:10">
      <c r="A35" s="32"/>
      <c r="B35" s="32"/>
      <c r="C35" s="33" t="s">
        <v>654</v>
      </c>
      <c r="D35" s="32" t="s">
        <v>323</v>
      </c>
      <c r="E35" s="32" t="s">
        <v>328</v>
      </c>
      <c r="F35" s="32" t="s">
        <v>329</v>
      </c>
      <c r="G35" s="32" t="s">
        <v>319</v>
      </c>
      <c r="H35" s="34" t="s">
        <v>655</v>
      </c>
      <c r="I35" s="18" t="s">
        <v>656</v>
      </c>
      <c r="J35" s="34" t="s">
        <v>627</v>
      </c>
    </row>
    <row r="36" ht="32.25" customHeight="1" spans="1:10">
      <c r="A36" s="32"/>
      <c r="B36" s="32"/>
      <c r="C36" s="33" t="s">
        <v>657</v>
      </c>
      <c r="D36" s="32" t="s">
        <v>323</v>
      </c>
      <c r="E36" s="32" t="s">
        <v>328</v>
      </c>
      <c r="F36" s="32" t="s">
        <v>329</v>
      </c>
      <c r="G36" s="32" t="s">
        <v>319</v>
      </c>
      <c r="H36" s="34" t="s">
        <v>655</v>
      </c>
      <c r="I36" s="18" t="s">
        <v>658</v>
      </c>
      <c r="J36" s="34" t="s">
        <v>627</v>
      </c>
    </row>
    <row r="37" ht="32.25" customHeight="1" spans="1:10">
      <c r="A37" s="32"/>
      <c r="B37" s="32"/>
      <c r="C37" s="33" t="s">
        <v>659</v>
      </c>
      <c r="D37" s="32" t="s">
        <v>323</v>
      </c>
      <c r="E37" s="32" t="s">
        <v>452</v>
      </c>
      <c r="F37" s="32" t="s">
        <v>329</v>
      </c>
      <c r="G37" s="32" t="s">
        <v>319</v>
      </c>
      <c r="H37" s="34" t="s">
        <v>660</v>
      </c>
      <c r="I37" s="18" t="s">
        <v>661</v>
      </c>
      <c r="J37" s="34" t="s">
        <v>662</v>
      </c>
    </row>
    <row r="38" ht="44" customHeight="1" spans="1:10">
      <c r="A38" s="32"/>
      <c r="B38" s="32"/>
      <c r="C38" s="33" t="s">
        <v>663</v>
      </c>
      <c r="D38" s="32" t="s">
        <v>333</v>
      </c>
      <c r="E38" s="32" t="s">
        <v>334</v>
      </c>
      <c r="F38" s="32" t="s">
        <v>329</v>
      </c>
      <c r="G38" s="32" t="s">
        <v>319</v>
      </c>
      <c r="H38" s="34" t="s">
        <v>664</v>
      </c>
      <c r="I38" s="18" t="s">
        <v>443</v>
      </c>
      <c r="J38" s="34" t="s">
        <v>665</v>
      </c>
    </row>
    <row r="39" ht="32.25" customHeight="1" spans="1:10">
      <c r="A39" s="32"/>
      <c r="B39" s="32"/>
      <c r="C39" s="33" t="s">
        <v>666</v>
      </c>
      <c r="D39" s="32" t="s">
        <v>323</v>
      </c>
      <c r="E39" s="32" t="s">
        <v>328</v>
      </c>
      <c r="F39" s="32" t="s">
        <v>329</v>
      </c>
      <c r="G39" s="32" t="s">
        <v>319</v>
      </c>
      <c r="H39" s="34" t="s">
        <v>667</v>
      </c>
      <c r="I39" s="18" t="s">
        <v>668</v>
      </c>
      <c r="J39" s="34" t="s">
        <v>669</v>
      </c>
    </row>
    <row r="40" ht="32.25" customHeight="1" spans="1:10">
      <c r="A40" s="32"/>
      <c r="B40" s="32"/>
      <c r="C40" s="33" t="s">
        <v>369</v>
      </c>
      <c r="D40" s="32" t="s">
        <v>323</v>
      </c>
      <c r="E40" s="32" t="s">
        <v>328</v>
      </c>
      <c r="F40" s="32" t="s">
        <v>329</v>
      </c>
      <c r="G40" s="32" t="s">
        <v>319</v>
      </c>
      <c r="H40" s="34" t="s">
        <v>670</v>
      </c>
      <c r="I40" s="18" t="s">
        <v>671</v>
      </c>
      <c r="J40" s="34" t="s">
        <v>646</v>
      </c>
    </row>
    <row r="41" ht="32.25" customHeight="1" spans="1:10">
      <c r="A41" s="32"/>
      <c r="B41" s="32" t="s">
        <v>338</v>
      </c>
      <c r="C41" s="33"/>
      <c r="D41" s="32"/>
      <c r="E41" s="32"/>
      <c r="F41" s="32"/>
      <c r="G41" s="32"/>
      <c r="H41" s="34"/>
      <c r="I41" s="18"/>
      <c r="J41" s="34"/>
    </row>
    <row r="42" ht="55" customHeight="1" spans="1:10">
      <c r="A42" s="32"/>
      <c r="B42" s="32"/>
      <c r="C42" s="33" t="s">
        <v>672</v>
      </c>
      <c r="D42" s="32" t="s">
        <v>333</v>
      </c>
      <c r="E42" s="32" t="s">
        <v>83</v>
      </c>
      <c r="F42" s="32" t="s">
        <v>673</v>
      </c>
      <c r="G42" s="32" t="s">
        <v>319</v>
      </c>
      <c r="H42" s="34" t="s">
        <v>674</v>
      </c>
      <c r="I42" s="18" t="s">
        <v>675</v>
      </c>
      <c r="J42" s="34" t="s">
        <v>615</v>
      </c>
    </row>
    <row r="43" ht="32.25" customHeight="1" spans="1:10">
      <c r="A43" s="32"/>
      <c r="B43" s="32"/>
      <c r="C43" s="33" t="s">
        <v>676</v>
      </c>
      <c r="D43" s="32" t="s">
        <v>323</v>
      </c>
      <c r="E43" s="32" t="s">
        <v>328</v>
      </c>
      <c r="F43" s="32" t="s">
        <v>329</v>
      </c>
      <c r="G43" s="32" t="s">
        <v>319</v>
      </c>
      <c r="H43" s="34" t="s">
        <v>677</v>
      </c>
      <c r="I43" s="18" t="s">
        <v>678</v>
      </c>
      <c r="J43" s="34" t="s">
        <v>623</v>
      </c>
    </row>
    <row r="44" ht="32.25" customHeight="1" spans="1:10">
      <c r="A44" s="32"/>
      <c r="B44" s="32"/>
      <c r="C44" s="33" t="s">
        <v>679</v>
      </c>
      <c r="D44" s="32" t="s">
        <v>317</v>
      </c>
      <c r="E44" s="32" t="s">
        <v>340</v>
      </c>
      <c r="F44" s="32" t="s">
        <v>341</v>
      </c>
      <c r="G44" s="32" t="s">
        <v>319</v>
      </c>
      <c r="H44" s="34" t="s">
        <v>680</v>
      </c>
      <c r="I44" s="18" t="s">
        <v>681</v>
      </c>
      <c r="J44" s="34" t="s">
        <v>682</v>
      </c>
    </row>
    <row r="45" ht="36" customHeight="1" spans="1:10">
      <c r="A45" s="32"/>
      <c r="B45" s="32"/>
      <c r="C45" s="33" t="s">
        <v>499</v>
      </c>
      <c r="D45" s="32" t="s">
        <v>323</v>
      </c>
      <c r="E45" s="32" t="s">
        <v>500</v>
      </c>
      <c r="F45" s="32" t="s">
        <v>683</v>
      </c>
      <c r="G45" s="32" t="s">
        <v>319</v>
      </c>
      <c r="H45" s="34" t="s">
        <v>684</v>
      </c>
      <c r="I45" s="18" t="s">
        <v>685</v>
      </c>
      <c r="J45" s="34" t="s">
        <v>662</v>
      </c>
    </row>
    <row r="46" ht="32.25" customHeight="1" spans="1:10">
      <c r="A46" s="32"/>
      <c r="B46" s="32"/>
      <c r="C46" s="33" t="s">
        <v>686</v>
      </c>
      <c r="D46" s="32" t="s">
        <v>323</v>
      </c>
      <c r="E46" s="32" t="s">
        <v>687</v>
      </c>
      <c r="F46" s="32" t="s">
        <v>341</v>
      </c>
      <c r="G46" s="32" t="s">
        <v>319</v>
      </c>
      <c r="H46" s="34" t="s">
        <v>688</v>
      </c>
      <c r="I46" s="18" t="s">
        <v>689</v>
      </c>
      <c r="J46" s="34" t="s">
        <v>669</v>
      </c>
    </row>
    <row r="47" ht="36" customHeight="1" spans="1:10">
      <c r="A47" s="32"/>
      <c r="B47" s="32"/>
      <c r="C47" s="33" t="s">
        <v>690</v>
      </c>
      <c r="D47" s="32" t="s">
        <v>323</v>
      </c>
      <c r="E47" s="32" t="s">
        <v>687</v>
      </c>
      <c r="F47" s="32" t="s">
        <v>341</v>
      </c>
      <c r="G47" s="32" t="s">
        <v>319</v>
      </c>
      <c r="H47" s="34" t="s">
        <v>691</v>
      </c>
      <c r="I47" s="18" t="s">
        <v>689</v>
      </c>
      <c r="J47" s="34" t="s">
        <v>669</v>
      </c>
    </row>
    <row r="48" ht="32.25" customHeight="1" spans="1:10">
      <c r="A48" s="32"/>
      <c r="B48" s="32"/>
      <c r="C48" s="33" t="s">
        <v>692</v>
      </c>
      <c r="D48" s="32" t="s">
        <v>323</v>
      </c>
      <c r="E48" s="32" t="s">
        <v>457</v>
      </c>
      <c r="F48" s="32" t="s">
        <v>341</v>
      </c>
      <c r="G48" s="32" t="s">
        <v>319</v>
      </c>
      <c r="H48" s="34" t="s">
        <v>693</v>
      </c>
      <c r="I48" s="18" t="s">
        <v>689</v>
      </c>
      <c r="J48" s="34" t="s">
        <v>669</v>
      </c>
    </row>
    <row r="49" ht="32.25" customHeight="1" spans="1:10">
      <c r="A49" s="32"/>
      <c r="B49" s="32"/>
      <c r="C49" s="33" t="s">
        <v>373</v>
      </c>
      <c r="D49" s="32" t="s">
        <v>323</v>
      </c>
      <c r="E49" s="32" t="s">
        <v>694</v>
      </c>
      <c r="F49" s="32" t="s">
        <v>341</v>
      </c>
      <c r="G49" s="32" t="s">
        <v>319</v>
      </c>
      <c r="H49" s="34" t="s">
        <v>695</v>
      </c>
      <c r="I49" s="18" t="s">
        <v>689</v>
      </c>
      <c r="J49" s="34" t="s">
        <v>669</v>
      </c>
    </row>
    <row r="50" ht="32.25" customHeight="1" spans="1:10">
      <c r="A50" s="32" t="s">
        <v>347</v>
      </c>
      <c r="B50" s="32"/>
      <c r="C50" s="33"/>
      <c r="D50" s="32"/>
      <c r="E50" s="32"/>
      <c r="F50" s="32"/>
      <c r="G50" s="32"/>
      <c r="H50" s="34"/>
      <c r="I50" s="18"/>
      <c r="J50" s="34"/>
    </row>
    <row r="51" ht="32.25" customHeight="1" spans="1:10">
      <c r="A51" s="32"/>
      <c r="B51" s="32" t="s">
        <v>348</v>
      </c>
      <c r="C51" s="33"/>
      <c r="D51" s="32"/>
      <c r="E51" s="32"/>
      <c r="F51" s="32"/>
      <c r="G51" s="32"/>
      <c r="H51" s="34"/>
      <c r="I51" s="18"/>
      <c r="J51" s="34"/>
    </row>
    <row r="52" ht="32.25" customHeight="1" spans="1:10">
      <c r="A52" s="32"/>
      <c r="B52" s="32"/>
      <c r="C52" s="33" t="s">
        <v>696</v>
      </c>
      <c r="D52" s="32" t="s">
        <v>333</v>
      </c>
      <c r="E52" s="32" t="s">
        <v>334</v>
      </c>
      <c r="F52" s="32" t="s">
        <v>329</v>
      </c>
      <c r="G52" s="32" t="s">
        <v>319</v>
      </c>
      <c r="H52" s="34" t="s">
        <v>697</v>
      </c>
      <c r="I52" s="18" t="s">
        <v>698</v>
      </c>
      <c r="J52" s="34" t="s">
        <v>699</v>
      </c>
    </row>
    <row r="53" ht="32.25" customHeight="1" spans="1:10">
      <c r="A53" s="32"/>
      <c r="B53" s="32"/>
      <c r="C53" s="33" t="s">
        <v>700</v>
      </c>
      <c r="D53" s="32" t="s">
        <v>323</v>
      </c>
      <c r="E53" s="32" t="s">
        <v>328</v>
      </c>
      <c r="F53" s="32" t="s">
        <v>329</v>
      </c>
      <c r="G53" s="32" t="s">
        <v>319</v>
      </c>
      <c r="H53" s="34" t="s">
        <v>701</v>
      </c>
      <c r="I53" s="18" t="s">
        <v>702</v>
      </c>
      <c r="J53" s="34" t="s">
        <v>703</v>
      </c>
    </row>
    <row r="54" ht="32.25" customHeight="1" spans="1:10">
      <c r="A54" s="32"/>
      <c r="B54" s="32"/>
      <c r="C54" s="33" t="s">
        <v>704</v>
      </c>
      <c r="D54" s="32" t="s">
        <v>323</v>
      </c>
      <c r="E54" s="32" t="s">
        <v>328</v>
      </c>
      <c r="F54" s="32" t="s">
        <v>329</v>
      </c>
      <c r="G54" s="32" t="s">
        <v>319</v>
      </c>
      <c r="H54" s="34" t="s">
        <v>705</v>
      </c>
      <c r="I54" s="18" t="s">
        <v>706</v>
      </c>
      <c r="J54" s="34" t="s">
        <v>707</v>
      </c>
    </row>
    <row r="55" ht="65" customHeight="1" spans="1:10">
      <c r="A55" s="32"/>
      <c r="B55" s="32"/>
      <c r="C55" s="33" t="s">
        <v>708</v>
      </c>
      <c r="D55" s="32" t="s">
        <v>323</v>
      </c>
      <c r="E55" s="32" t="s">
        <v>340</v>
      </c>
      <c r="F55" s="32" t="s">
        <v>329</v>
      </c>
      <c r="G55" s="32" t="s">
        <v>319</v>
      </c>
      <c r="H55" s="34" t="s">
        <v>709</v>
      </c>
      <c r="I55" s="18" t="s">
        <v>710</v>
      </c>
      <c r="J55" s="34" t="s">
        <v>662</v>
      </c>
    </row>
    <row r="56" ht="41" customHeight="1" spans="1:10">
      <c r="A56" s="32"/>
      <c r="B56" s="32"/>
      <c r="C56" s="33" t="s">
        <v>711</v>
      </c>
      <c r="D56" s="32" t="s">
        <v>323</v>
      </c>
      <c r="E56" s="32" t="s">
        <v>340</v>
      </c>
      <c r="F56" s="32" t="s">
        <v>329</v>
      </c>
      <c r="G56" s="32" t="s">
        <v>319</v>
      </c>
      <c r="H56" s="34" t="s">
        <v>664</v>
      </c>
      <c r="I56" s="18" t="s">
        <v>443</v>
      </c>
      <c r="J56" s="34" t="s">
        <v>712</v>
      </c>
    </row>
    <row r="57" ht="32.25" customHeight="1" spans="1:10">
      <c r="A57" s="32"/>
      <c r="B57" s="32"/>
      <c r="C57" s="33" t="s">
        <v>713</v>
      </c>
      <c r="D57" s="32" t="s">
        <v>323</v>
      </c>
      <c r="E57" s="32" t="s">
        <v>340</v>
      </c>
      <c r="F57" s="32" t="s">
        <v>329</v>
      </c>
      <c r="G57" s="32" t="s">
        <v>319</v>
      </c>
      <c r="H57" s="34" t="s">
        <v>714</v>
      </c>
      <c r="I57" s="18" t="s">
        <v>715</v>
      </c>
      <c r="J57" s="34" t="s">
        <v>646</v>
      </c>
    </row>
    <row r="58" ht="32.25" customHeight="1" spans="1:10">
      <c r="A58" s="32" t="s">
        <v>353</v>
      </c>
      <c r="B58" s="32"/>
      <c r="C58" s="33"/>
      <c r="D58" s="32"/>
      <c r="E58" s="32"/>
      <c r="F58" s="32"/>
      <c r="G58" s="32"/>
      <c r="H58" s="34"/>
      <c r="I58" s="18"/>
      <c r="J58" s="34"/>
    </row>
    <row r="59" ht="32.25" customHeight="1" spans="1:10">
      <c r="A59" s="32"/>
      <c r="B59" s="32" t="s">
        <v>354</v>
      </c>
      <c r="C59" s="33"/>
      <c r="D59" s="32"/>
      <c r="E59" s="32"/>
      <c r="F59" s="32"/>
      <c r="G59" s="32"/>
      <c r="H59" s="34"/>
      <c r="I59" s="18"/>
      <c r="J59" s="34"/>
    </row>
    <row r="60" ht="51" customHeight="1" spans="1:10">
      <c r="A60" s="32"/>
      <c r="B60" s="32"/>
      <c r="C60" s="33" t="s">
        <v>716</v>
      </c>
      <c r="D60" s="32" t="s">
        <v>717</v>
      </c>
      <c r="E60" s="32" t="s">
        <v>340</v>
      </c>
      <c r="F60" s="32" t="s">
        <v>329</v>
      </c>
      <c r="G60" s="32" t="s">
        <v>319</v>
      </c>
      <c r="H60" s="34" t="s">
        <v>718</v>
      </c>
      <c r="I60" s="18" t="s">
        <v>719</v>
      </c>
      <c r="J60" s="34" t="s">
        <v>720</v>
      </c>
    </row>
    <row r="61" ht="60" customHeight="1" spans="1:10">
      <c r="A61" s="32"/>
      <c r="B61" s="32"/>
      <c r="C61" s="33" t="s">
        <v>721</v>
      </c>
      <c r="D61" s="32" t="s">
        <v>717</v>
      </c>
      <c r="E61" s="32" t="s">
        <v>340</v>
      </c>
      <c r="F61" s="32" t="s">
        <v>329</v>
      </c>
      <c r="G61" s="32" t="s">
        <v>319</v>
      </c>
      <c r="H61" s="34" t="s">
        <v>718</v>
      </c>
      <c r="I61" s="18" t="s">
        <v>722</v>
      </c>
      <c r="J61" s="34" t="s">
        <v>720</v>
      </c>
    </row>
  </sheetData>
  <mergeCells count="37">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B14"/>
    <mergeCell ref="C14:G14"/>
    <mergeCell ref="A15:B15"/>
    <mergeCell ref="C15:G15"/>
    <mergeCell ref="A16:B16"/>
    <mergeCell ref="C16:G16"/>
    <mergeCell ref="A17:B17"/>
    <mergeCell ref="C17:G17"/>
    <mergeCell ref="A18:J18"/>
    <mergeCell ref="A19:G19"/>
    <mergeCell ref="A6:A7"/>
    <mergeCell ref="H19:H20"/>
    <mergeCell ref="I19:I20"/>
    <mergeCell ref="J19:J20"/>
    <mergeCell ref="A10:B11"/>
    <mergeCell ref="C10:G11"/>
  </mergeCells>
  <pageMargins left="0.84" right="0.84" top="0.9" bottom="0.9" header="0.36" footer="0.36"/>
  <pageSetup paperSize="9" scale="2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D16" sqref="D16"/>
    </sheetView>
  </sheetViews>
  <sheetFormatPr defaultColWidth="8.575" defaultRowHeight="12.75" customHeight="1"/>
  <cols>
    <col min="1" max="1" width="15.8916666666667" customWidth="1"/>
    <col min="2" max="2" width="35" customWidth="1"/>
    <col min="3" max="19" width="22" customWidth="1"/>
  </cols>
  <sheetData>
    <row r="1" ht="17.25" customHeight="1" spans="1:1">
      <c r="A1" s="103" t="s">
        <v>52</v>
      </c>
    </row>
    <row r="2" ht="41.25" customHeight="1" spans="1:1">
      <c r="A2" s="79" t="str">
        <f>"2025"&amp;"年部门收入预算表"</f>
        <v>2025年部门收入预算表</v>
      </c>
    </row>
    <row r="3" ht="17.25" customHeight="1" spans="1:19">
      <c r="A3" s="82" t="str">
        <f>"单位名称："&amp;"昆明市晋宁区财政局"</f>
        <v>单位名称：昆明市晋宁区财政局</v>
      </c>
      <c r="S3" s="84" t="s">
        <v>1</v>
      </c>
    </row>
    <row r="4" ht="21.75" customHeight="1" spans="1:19">
      <c r="A4" s="233" t="s">
        <v>53</v>
      </c>
      <c r="B4" s="234" t="s">
        <v>54</v>
      </c>
      <c r="C4" s="234" t="s">
        <v>55</v>
      </c>
      <c r="D4" s="235" t="s">
        <v>56</v>
      </c>
      <c r="E4" s="235"/>
      <c r="F4" s="235"/>
      <c r="G4" s="235"/>
      <c r="H4" s="235"/>
      <c r="I4" s="243"/>
      <c r="J4" s="235"/>
      <c r="K4" s="235"/>
      <c r="L4" s="235"/>
      <c r="M4" s="235"/>
      <c r="N4" s="244"/>
      <c r="O4" s="235" t="s">
        <v>45</v>
      </c>
      <c r="P4" s="235"/>
      <c r="Q4" s="235"/>
      <c r="R4" s="235"/>
      <c r="S4" s="244"/>
    </row>
    <row r="5" ht="27" customHeight="1" spans="1:19">
      <c r="A5" s="236"/>
      <c r="B5" s="237"/>
      <c r="C5" s="237"/>
      <c r="D5" s="237" t="s">
        <v>57</v>
      </c>
      <c r="E5" s="237" t="s">
        <v>58</v>
      </c>
      <c r="F5" s="237" t="s">
        <v>59</v>
      </c>
      <c r="G5" s="237" t="s">
        <v>60</v>
      </c>
      <c r="H5" s="237" t="s">
        <v>61</v>
      </c>
      <c r="I5" s="245" t="s">
        <v>62</v>
      </c>
      <c r="J5" s="246"/>
      <c r="K5" s="246"/>
      <c r="L5" s="246"/>
      <c r="M5" s="246"/>
      <c r="N5" s="247"/>
      <c r="O5" s="237" t="s">
        <v>57</v>
      </c>
      <c r="P5" s="237" t="s">
        <v>58</v>
      </c>
      <c r="Q5" s="237" t="s">
        <v>59</v>
      </c>
      <c r="R5" s="237" t="s">
        <v>60</v>
      </c>
      <c r="S5" s="237" t="s">
        <v>63</v>
      </c>
    </row>
    <row r="6" ht="30" customHeight="1" spans="1:19">
      <c r="A6" s="238"/>
      <c r="B6" s="239"/>
      <c r="C6" s="163"/>
      <c r="D6" s="163"/>
      <c r="E6" s="163"/>
      <c r="F6" s="163"/>
      <c r="G6" s="163"/>
      <c r="H6" s="163"/>
      <c r="I6" s="108" t="s">
        <v>57</v>
      </c>
      <c r="J6" s="247" t="s">
        <v>64</v>
      </c>
      <c r="K6" s="247" t="s">
        <v>65</v>
      </c>
      <c r="L6" s="247" t="s">
        <v>66</v>
      </c>
      <c r="M6" s="247" t="s">
        <v>67</v>
      </c>
      <c r="N6" s="247" t="s">
        <v>68</v>
      </c>
      <c r="O6" s="248"/>
      <c r="P6" s="248"/>
      <c r="Q6" s="248"/>
      <c r="R6" s="248"/>
      <c r="S6" s="163"/>
    </row>
    <row r="7" ht="15" customHeight="1" spans="1:19">
      <c r="A7" s="240">
        <v>1</v>
      </c>
      <c r="B7" s="240">
        <v>2</v>
      </c>
      <c r="C7" s="240">
        <v>3</v>
      </c>
      <c r="D7" s="240">
        <v>4</v>
      </c>
      <c r="E7" s="240">
        <v>5</v>
      </c>
      <c r="F7" s="240">
        <v>6</v>
      </c>
      <c r="G7" s="240">
        <v>7</v>
      </c>
      <c r="H7" s="240">
        <v>8</v>
      </c>
      <c r="I7" s="108">
        <v>9</v>
      </c>
      <c r="J7" s="240">
        <v>10</v>
      </c>
      <c r="K7" s="240">
        <v>11</v>
      </c>
      <c r="L7" s="240">
        <v>12</v>
      </c>
      <c r="M7" s="240">
        <v>13</v>
      </c>
      <c r="N7" s="240">
        <v>14</v>
      </c>
      <c r="O7" s="240">
        <v>15</v>
      </c>
      <c r="P7" s="240">
        <v>16</v>
      </c>
      <c r="Q7" s="240">
        <v>17</v>
      </c>
      <c r="R7" s="240">
        <v>18</v>
      </c>
      <c r="S7" s="240">
        <v>19</v>
      </c>
    </row>
    <row r="8" ht="18" customHeight="1" spans="1:19">
      <c r="A8" s="33" t="s">
        <v>69</v>
      </c>
      <c r="B8" s="33" t="s">
        <v>70</v>
      </c>
      <c r="C8" s="121">
        <v>15824831.08</v>
      </c>
      <c r="D8" s="121">
        <v>15824831.08</v>
      </c>
      <c r="E8" s="121">
        <v>15536761.07</v>
      </c>
      <c r="F8" s="121"/>
      <c r="G8" s="121"/>
      <c r="H8" s="121"/>
      <c r="I8" s="121">
        <v>288070.01</v>
      </c>
      <c r="J8" s="121"/>
      <c r="K8" s="121"/>
      <c r="L8" s="121"/>
      <c r="M8" s="121"/>
      <c r="N8" s="121">
        <v>288070.01</v>
      </c>
      <c r="O8" s="121"/>
      <c r="P8" s="121"/>
      <c r="Q8" s="121"/>
      <c r="R8" s="121"/>
      <c r="S8" s="121"/>
    </row>
    <row r="9" ht="18" customHeight="1" spans="1:19">
      <c r="A9" s="241" t="s">
        <v>71</v>
      </c>
      <c r="B9" s="241" t="s">
        <v>70</v>
      </c>
      <c r="C9" s="121">
        <v>15824831.08</v>
      </c>
      <c r="D9" s="121">
        <v>15824831.08</v>
      </c>
      <c r="E9" s="121">
        <v>15536761.07</v>
      </c>
      <c r="F9" s="121"/>
      <c r="G9" s="121"/>
      <c r="H9" s="121"/>
      <c r="I9" s="121">
        <v>288070.01</v>
      </c>
      <c r="J9" s="121"/>
      <c r="K9" s="121"/>
      <c r="L9" s="121"/>
      <c r="M9" s="121"/>
      <c r="N9" s="121">
        <v>288070.01</v>
      </c>
      <c r="O9" s="121"/>
      <c r="P9" s="121"/>
      <c r="Q9" s="121"/>
      <c r="R9" s="121"/>
      <c r="S9" s="121"/>
    </row>
    <row r="10" ht="18" customHeight="1" spans="1:19">
      <c r="A10" s="87" t="s">
        <v>55</v>
      </c>
      <c r="B10" s="242"/>
      <c r="C10" s="121">
        <v>15824831.08</v>
      </c>
      <c r="D10" s="121">
        <v>15824831.08</v>
      </c>
      <c r="E10" s="121">
        <v>15536761.07</v>
      </c>
      <c r="F10" s="121"/>
      <c r="G10" s="121"/>
      <c r="H10" s="121"/>
      <c r="I10" s="121">
        <v>288070.01</v>
      </c>
      <c r="J10" s="121"/>
      <c r="K10" s="121"/>
      <c r="L10" s="121"/>
      <c r="M10" s="121"/>
      <c r="N10" s="121">
        <v>288070.01</v>
      </c>
      <c r="O10" s="121"/>
      <c r="P10" s="121"/>
      <c r="Q10" s="121"/>
      <c r="R10" s="121"/>
      <c r="S10" s="121"/>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scale="28"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3"/>
  <sheetViews>
    <sheetView showGridLines="0" showZeros="0" workbookViewId="0">
      <selection activeCell="D13" sqref="D13"/>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84" t="s">
        <v>72</v>
      </c>
    </row>
    <row r="2" ht="41.25" customHeight="1" spans="1:1">
      <c r="A2" s="79" t="str">
        <f>"2025"&amp;"年部门支出预算表"</f>
        <v>2025年部门支出预算表</v>
      </c>
    </row>
    <row r="3" ht="17.25" customHeight="1" spans="1:15">
      <c r="A3" s="82" t="str">
        <f>"单位名称："&amp;"昆明市晋宁区财政局"</f>
        <v>单位名称：昆明市晋宁区财政局</v>
      </c>
      <c r="O3" s="84" t="s">
        <v>1</v>
      </c>
    </row>
    <row r="4" ht="27" customHeight="1" spans="1:15">
      <c r="A4" s="218" t="s">
        <v>73</v>
      </c>
      <c r="B4" s="218" t="s">
        <v>74</v>
      </c>
      <c r="C4" s="218" t="s">
        <v>55</v>
      </c>
      <c r="D4" s="219" t="s">
        <v>58</v>
      </c>
      <c r="E4" s="220"/>
      <c r="F4" s="221"/>
      <c r="G4" s="222" t="s">
        <v>59</v>
      </c>
      <c r="H4" s="222" t="s">
        <v>60</v>
      </c>
      <c r="I4" s="222" t="s">
        <v>75</v>
      </c>
      <c r="J4" s="219" t="s">
        <v>62</v>
      </c>
      <c r="K4" s="220"/>
      <c r="L4" s="220"/>
      <c r="M4" s="220"/>
      <c r="N4" s="230"/>
      <c r="O4" s="231"/>
    </row>
    <row r="5" ht="42" customHeight="1" spans="1:15">
      <c r="A5" s="223"/>
      <c r="B5" s="223"/>
      <c r="C5" s="224"/>
      <c r="D5" s="225" t="s">
        <v>57</v>
      </c>
      <c r="E5" s="225" t="s">
        <v>76</v>
      </c>
      <c r="F5" s="225" t="s">
        <v>77</v>
      </c>
      <c r="G5" s="224"/>
      <c r="H5" s="224"/>
      <c r="I5" s="232"/>
      <c r="J5" s="225" t="s">
        <v>57</v>
      </c>
      <c r="K5" s="212" t="s">
        <v>78</v>
      </c>
      <c r="L5" s="212" t="s">
        <v>79</v>
      </c>
      <c r="M5" s="212" t="s">
        <v>80</v>
      </c>
      <c r="N5" s="212" t="s">
        <v>81</v>
      </c>
      <c r="O5" s="212" t="s">
        <v>82</v>
      </c>
    </row>
    <row r="6" ht="18" customHeight="1" spans="1:15">
      <c r="A6" s="90" t="s">
        <v>83</v>
      </c>
      <c r="B6" s="90" t="s">
        <v>84</v>
      </c>
      <c r="C6" s="90" t="s">
        <v>85</v>
      </c>
      <c r="D6" s="91" t="s">
        <v>86</v>
      </c>
      <c r="E6" s="91" t="s">
        <v>87</v>
      </c>
      <c r="F6" s="91" t="s">
        <v>88</v>
      </c>
      <c r="G6" s="91" t="s">
        <v>89</v>
      </c>
      <c r="H6" s="91" t="s">
        <v>90</v>
      </c>
      <c r="I6" s="91" t="s">
        <v>91</v>
      </c>
      <c r="J6" s="91" t="s">
        <v>92</v>
      </c>
      <c r="K6" s="91" t="s">
        <v>93</v>
      </c>
      <c r="L6" s="91" t="s">
        <v>94</v>
      </c>
      <c r="M6" s="91" t="s">
        <v>95</v>
      </c>
      <c r="N6" s="90" t="s">
        <v>96</v>
      </c>
      <c r="O6" s="91" t="s">
        <v>97</v>
      </c>
    </row>
    <row r="7" ht="21" customHeight="1" spans="1:15">
      <c r="A7" s="226" t="s">
        <v>98</v>
      </c>
      <c r="B7" s="226" t="s">
        <v>99</v>
      </c>
      <c r="C7" s="121">
        <v>12006018.96</v>
      </c>
      <c r="D7" s="121">
        <v>11821018.96</v>
      </c>
      <c r="E7" s="121">
        <v>10736018.96</v>
      </c>
      <c r="F7" s="121">
        <v>1085000</v>
      </c>
      <c r="G7" s="121"/>
      <c r="H7" s="121"/>
      <c r="I7" s="121"/>
      <c r="J7" s="121">
        <v>185000</v>
      </c>
      <c r="K7" s="121"/>
      <c r="L7" s="121"/>
      <c r="M7" s="121"/>
      <c r="N7" s="121"/>
      <c r="O7" s="121">
        <v>185000</v>
      </c>
    </row>
    <row r="8" ht="21" customHeight="1" spans="1:15">
      <c r="A8" s="227" t="s">
        <v>100</v>
      </c>
      <c r="B8" s="227" t="s">
        <v>101</v>
      </c>
      <c r="C8" s="121">
        <v>12006018.96</v>
      </c>
      <c r="D8" s="121">
        <v>11821018.96</v>
      </c>
      <c r="E8" s="121">
        <v>10736018.96</v>
      </c>
      <c r="F8" s="121">
        <v>1085000</v>
      </c>
      <c r="G8" s="121"/>
      <c r="H8" s="121"/>
      <c r="I8" s="121"/>
      <c r="J8" s="121">
        <v>185000</v>
      </c>
      <c r="K8" s="121"/>
      <c r="L8" s="121"/>
      <c r="M8" s="121"/>
      <c r="N8" s="121"/>
      <c r="O8" s="121">
        <v>185000</v>
      </c>
    </row>
    <row r="9" ht="21" customHeight="1" spans="1:15">
      <c r="A9" s="228" t="s">
        <v>102</v>
      </c>
      <c r="B9" s="228" t="s">
        <v>103</v>
      </c>
      <c r="C9" s="121">
        <v>5808294.84</v>
      </c>
      <c r="D9" s="121">
        <v>5808294.84</v>
      </c>
      <c r="E9" s="121">
        <v>5808294.84</v>
      </c>
      <c r="F9" s="121"/>
      <c r="G9" s="121"/>
      <c r="H9" s="121"/>
      <c r="I9" s="121"/>
      <c r="J9" s="121"/>
      <c r="K9" s="121"/>
      <c r="L9" s="121"/>
      <c r="M9" s="121"/>
      <c r="N9" s="121"/>
      <c r="O9" s="121"/>
    </row>
    <row r="10" ht="21" customHeight="1" spans="1:15">
      <c r="A10" s="228" t="s">
        <v>104</v>
      </c>
      <c r="B10" s="228" t="s">
        <v>105</v>
      </c>
      <c r="C10" s="121">
        <v>50000</v>
      </c>
      <c r="D10" s="121">
        <v>50000</v>
      </c>
      <c r="E10" s="121"/>
      <c r="F10" s="121">
        <v>50000</v>
      </c>
      <c r="G10" s="121"/>
      <c r="H10" s="121"/>
      <c r="I10" s="121"/>
      <c r="J10" s="121"/>
      <c r="K10" s="121"/>
      <c r="L10" s="121"/>
      <c r="M10" s="121"/>
      <c r="N10" s="121"/>
      <c r="O10" s="121"/>
    </row>
    <row r="11" ht="21" customHeight="1" spans="1:15">
      <c r="A11" s="228" t="s">
        <v>106</v>
      </c>
      <c r="B11" s="228" t="s">
        <v>107</v>
      </c>
      <c r="C11" s="121">
        <v>150000</v>
      </c>
      <c r="D11" s="121">
        <v>150000</v>
      </c>
      <c r="E11" s="121"/>
      <c r="F11" s="121">
        <v>150000</v>
      </c>
      <c r="G11" s="121"/>
      <c r="H11" s="121"/>
      <c r="I11" s="121"/>
      <c r="J11" s="121"/>
      <c r="K11" s="121"/>
      <c r="L11" s="121"/>
      <c r="M11" s="121"/>
      <c r="N11" s="121"/>
      <c r="O11" s="121"/>
    </row>
    <row r="12" ht="21" customHeight="1" spans="1:15">
      <c r="A12" s="228" t="s">
        <v>108</v>
      </c>
      <c r="B12" s="228" t="s">
        <v>109</v>
      </c>
      <c r="C12" s="121">
        <v>4757724.12</v>
      </c>
      <c r="D12" s="121">
        <v>4757724.12</v>
      </c>
      <c r="E12" s="121">
        <v>4757724.12</v>
      </c>
      <c r="F12" s="121"/>
      <c r="G12" s="121"/>
      <c r="H12" s="121"/>
      <c r="I12" s="121"/>
      <c r="J12" s="121"/>
      <c r="K12" s="121"/>
      <c r="L12" s="121"/>
      <c r="M12" s="121"/>
      <c r="N12" s="121"/>
      <c r="O12" s="121"/>
    </row>
    <row r="13" ht="21" customHeight="1" spans="1:15">
      <c r="A13" s="228" t="s">
        <v>110</v>
      </c>
      <c r="B13" s="228" t="s">
        <v>111</v>
      </c>
      <c r="C13" s="121">
        <v>1240000</v>
      </c>
      <c r="D13" s="121">
        <v>1055000</v>
      </c>
      <c r="E13" s="121">
        <v>170000</v>
      </c>
      <c r="F13" s="121">
        <v>885000</v>
      </c>
      <c r="G13" s="121"/>
      <c r="H13" s="121"/>
      <c r="I13" s="121"/>
      <c r="J13" s="121">
        <v>185000</v>
      </c>
      <c r="K13" s="121"/>
      <c r="L13" s="121"/>
      <c r="M13" s="121"/>
      <c r="N13" s="121"/>
      <c r="O13" s="121">
        <v>185000</v>
      </c>
    </row>
    <row r="14" ht="21" customHeight="1" spans="1:15">
      <c r="A14" s="226" t="s">
        <v>112</v>
      </c>
      <c r="B14" s="226" t="s">
        <v>113</v>
      </c>
      <c r="C14" s="121">
        <v>1712835.68</v>
      </c>
      <c r="D14" s="121">
        <v>1712835.68</v>
      </c>
      <c r="E14" s="121">
        <v>1712835.68</v>
      </c>
      <c r="F14" s="121"/>
      <c r="G14" s="121"/>
      <c r="H14" s="121"/>
      <c r="I14" s="121"/>
      <c r="J14" s="121"/>
      <c r="K14" s="121"/>
      <c r="L14" s="121"/>
      <c r="M14" s="121"/>
      <c r="N14" s="121"/>
      <c r="O14" s="121"/>
    </row>
    <row r="15" ht="21" customHeight="1" spans="1:15">
      <c r="A15" s="227" t="s">
        <v>114</v>
      </c>
      <c r="B15" s="227" t="s">
        <v>115</v>
      </c>
      <c r="C15" s="121">
        <v>1676835.68</v>
      </c>
      <c r="D15" s="121">
        <v>1676835.68</v>
      </c>
      <c r="E15" s="121">
        <v>1676835.68</v>
      </c>
      <c r="F15" s="121"/>
      <c r="G15" s="121"/>
      <c r="H15" s="121"/>
      <c r="I15" s="121"/>
      <c r="J15" s="121"/>
      <c r="K15" s="121"/>
      <c r="L15" s="121"/>
      <c r="M15" s="121"/>
      <c r="N15" s="121"/>
      <c r="O15" s="121"/>
    </row>
    <row r="16" ht="21" customHeight="1" spans="1:15">
      <c r="A16" s="228" t="s">
        <v>116</v>
      </c>
      <c r="B16" s="228" t="s">
        <v>117</v>
      </c>
      <c r="C16" s="121">
        <v>413100</v>
      </c>
      <c r="D16" s="121">
        <v>413100</v>
      </c>
      <c r="E16" s="121">
        <v>413100</v>
      </c>
      <c r="F16" s="121"/>
      <c r="G16" s="121"/>
      <c r="H16" s="121"/>
      <c r="I16" s="121"/>
      <c r="J16" s="121"/>
      <c r="K16" s="121"/>
      <c r="L16" s="121"/>
      <c r="M16" s="121"/>
      <c r="N16" s="121"/>
      <c r="O16" s="121"/>
    </row>
    <row r="17" ht="21" customHeight="1" spans="1:15">
      <c r="A17" s="228" t="s">
        <v>118</v>
      </c>
      <c r="B17" s="228" t="s">
        <v>119</v>
      </c>
      <c r="C17" s="121">
        <v>1063735.68</v>
      </c>
      <c r="D17" s="121">
        <v>1063735.68</v>
      </c>
      <c r="E17" s="121">
        <v>1063735.68</v>
      </c>
      <c r="F17" s="121"/>
      <c r="G17" s="121"/>
      <c r="H17" s="121"/>
      <c r="I17" s="121"/>
      <c r="J17" s="121"/>
      <c r="K17" s="121"/>
      <c r="L17" s="121"/>
      <c r="M17" s="121"/>
      <c r="N17" s="121"/>
      <c r="O17" s="121"/>
    </row>
    <row r="18" ht="21" customHeight="1" spans="1:15">
      <c r="A18" s="228" t="s">
        <v>120</v>
      </c>
      <c r="B18" s="228" t="s">
        <v>121</v>
      </c>
      <c r="C18" s="121">
        <v>200000</v>
      </c>
      <c r="D18" s="121">
        <v>200000</v>
      </c>
      <c r="E18" s="121">
        <v>200000</v>
      </c>
      <c r="F18" s="121"/>
      <c r="G18" s="121"/>
      <c r="H18" s="121"/>
      <c r="I18" s="121"/>
      <c r="J18" s="121"/>
      <c r="K18" s="121"/>
      <c r="L18" s="121"/>
      <c r="M18" s="121"/>
      <c r="N18" s="121"/>
      <c r="O18" s="121"/>
    </row>
    <row r="19" ht="21" customHeight="1" spans="1:15">
      <c r="A19" s="227" t="s">
        <v>122</v>
      </c>
      <c r="B19" s="227" t="s">
        <v>123</v>
      </c>
      <c r="C19" s="121">
        <v>36000</v>
      </c>
      <c r="D19" s="121">
        <v>36000</v>
      </c>
      <c r="E19" s="121">
        <v>36000</v>
      </c>
      <c r="F19" s="121"/>
      <c r="G19" s="121"/>
      <c r="H19" s="121"/>
      <c r="I19" s="121"/>
      <c r="J19" s="121"/>
      <c r="K19" s="121"/>
      <c r="L19" s="121"/>
      <c r="M19" s="121"/>
      <c r="N19" s="121"/>
      <c r="O19" s="121"/>
    </row>
    <row r="20" ht="21" customHeight="1" spans="1:15">
      <c r="A20" s="228" t="s">
        <v>124</v>
      </c>
      <c r="B20" s="228" t="s">
        <v>125</v>
      </c>
      <c r="C20" s="121">
        <v>36000</v>
      </c>
      <c r="D20" s="121">
        <v>36000</v>
      </c>
      <c r="E20" s="121">
        <v>36000</v>
      </c>
      <c r="F20" s="121"/>
      <c r="G20" s="121"/>
      <c r="H20" s="121"/>
      <c r="I20" s="121"/>
      <c r="J20" s="121"/>
      <c r="K20" s="121"/>
      <c r="L20" s="121"/>
      <c r="M20" s="121"/>
      <c r="N20" s="121"/>
      <c r="O20" s="121"/>
    </row>
    <row r="21" ht="21" customHeight="1" spans="1:15">
      <c r="A21" s="226" t="s">
        <v>126</v>
      </c>
      <c r="B21" s="226" t="s">
        <v>127</v>
      </c>
      <c r="C21" s="121">
        <v>959728.67</v>
      </c>
      <c r="D21" s="121">
        <v>959728.67</v>
      </c>
      <c r="E21" s="121">
        <v>959728.67</v>
      </c>
      <c r="F21" s="121"/>
      <c r="G21" s="121"/>
      <c r="H21" s="121"/>
      <c r="I21" s="121"/>
      <c r="J21" s="121"/>
      <c r="K21" s="121"/>
      <c r="L21" s="121"/>
      <c r="M21" s="121"/>
      <c r="N21" s="121"/>
      <c r="O21" s="121"/>
    </row>
    <row r="22" ht="21" customHeight="1" spans="1:15">
      <c r="A22" s="227" t="s">
        <v>128</v>
      </c>
      <c r="B22" s="227" t="s">
        <v>129</v>
      </c>
      <c r="C22" s="121">
        <v>959728.67</v>
      </c>
      <c r="D22" s="121">
        <v>959728.67</v>
      </c>
      <c r="E22" s="121">
        <v>959728.67</v>
      </c>
      <c r="F22" s="121"/>
      <c r="G22" s="121"/>
      <c r="H22" s="121"/>
      <c r="I22" s="121"/>
      <c r="J22" s="121"/>
      <c r="K22" s="121"/>
      <c r="L22" s="121"/>
      <c r="M22" s="121"/>
      <c r="N22" s="121"/>
      <c r="O22" s="121"/>
    </row>
    <row r="23" ht="21" customHeight="1" spans="1:15">
      <c r="A23" s="228" t="s">
        <v>130</v>
      </c>
      <c r="B23" s="228" t="s">
        <v>131</v>
      </c>
      <c r="C23" s="121">
        <v>251618.16</v>
      </c>
      <c r="D23" s="121">
        <v>251618.16</v>
      </c>
      <c r="E23" s="121">
        <v>251618.16</v>
      </c>
      <c r="F23" s="121"/>
      <c r="G23" s="121"/>
      <c r="H23" s="121"/>
      <c r="I23" s="121"/>
      <c r="J23" s="121"/>
      <c r="K23" s="121"/>
      <c r="L23" s="121"/>
      <c r="M23" s="121"/>
      <c r="N23" s="121"/>
      <c r="O23" s="121"/>
    </row>
    <row r="24" ht="21" customHeight="1" spans="1:15">
      <c r="A24" s="228" t="s">
        <v>132</v>
      </c>
      <c r="B24" s="228" t="s">
        <v>133</v>
      </c>
      <c r="C24" s="121">
        <v>229614.13</v>
      </c>
      <c r="D24" s="121">
        <v>229614.13</v>
      </c>
      <c r="E24" s="121">
        <v>229614.13</v>
      </c>
      <c r="F24" s="121"/>
      <c r="G24" s="121"/>
      <c r="H24" s="121"/>
      <c r="I24" s="121"/>
      <c r="J24" s="121"/>
      <c r="K24" s="121"/>
      <c r="L24" s="121"/>
      <c r="M24" s="121"/>
      <c r="N24" s="121"/>
      <c r="O24" s="121"/>
    </row>
    <row r="25" ht="21" customHeight="1" spans="1:15">
      <c r="A25" s="228" t="s">
        <v>134</v>
      </c>
      <c r="B25" s="228" t="s">
        <v>135</v>
      </c>
      <c r="C25" s="121">
        <v>418895.4</v>
      </c>
      <c r="D25" s="121">
        <v>418895.4</v>
      </c>
      <c r="E25" s="121">
        <v>418895.4</v>
      </c>
      <c r="F25" s="121"/>
      <c r="G25" s="121"/>
      <c r="H25" s="121"/>
      <c r="I25" s="121"/>
      <c r="J25" s="121"/>
      <c r="K25" s="121"/>
      <c r="L25" s="121"/>
      <c r="M25" s="121"/>
      <c r="N25" s="121"/>
      <c r="O25" s="121"/>
    </row>
    <row r="26" ht="21" customHeight="1" spans="1:15">
      <c r="A26" s="228" t="s">
        <v>136</v>
      </c>
      <c r="B26" s="228" t="s">
        <v>137</v>
      </c>
      <c r="C26" s="121">
        <v>59600.98</v>
      </c>
      <c r="D26" s="121">
        <v>59600.98</v>
      </c>
      <c r="E26" s="121">
        <v>59600.98</v>
      </c>
      <c r="F26" s="121"/>
      <c r="G26" s="121"/>
      <c r="H26" s="121"/>
      <c r="I26" s="121"/>
      <c r="J26" s="121"/>
      <c r="K26" s="121"/>
      <c r="L26" s="121"/>
      <c r="M26" s="121"/>
      <c r="N26" s="121"/>
      <c r="O26" s="121"/>
    </row>
    <row r="27" ht="21" customHeight="1" spans="1:15">
      <c r="A27" s="226" t="s">
        <v>138</v>
      </c>
      <c r="B27" s="226" t="s">
        <v>139</v>
      </c>
      <c r="C27" s="121">
        <v>1043177.76</v>
      </c>
      <c r="D27" s="121">
        <v>1043177.76</v>
      </c>
      <c r="E27" s="121">
        <v>1043177.76</v>
      </c>
      <c r="F27" s="121"/>
      <c r="G27" s="121"/>
      <c r="H27" s="121"/>
      <c r="I27" s="121"/>
      <c r="J27" s="121"/>
      <c r="K27" s="121"/>
      <c r="L27" s="121"/>
      <c r="M27" s="121"/>
      <c r="N27" s="121"/>
      <c r="O27" s="121"/>
    </row>
    <row r="28" ht="21" customHeight="1" spans="1:15">
      <c r="A28" s="227" t="s">
        <v>140</v>
      </c>
      <c r="B28" s="227" t="s">
        <v>141</v>
      </c>
      <c r="C28" s="121">
        <v>1043177.76</v>
      </c>
      <c r="D28" s="121">
        <v>1043177.76</v>
      </c>
      <c r="E28" s="121">
        <v>1043177.76</v>
      </c>
      <c r="F28" s="121"/>
      <c r="G28" s="121"/>
      <c r="H28" s="121"/>
      <c r="I28" s="121"/>
      <c r="J28" s="121"/>
      <c r="K28" s="121"/>
      <c r="L28" s="121"/>
      <c r="M28" s="121"/>
      <c r="N28" s="121"/>
      <c r="O28" s="121"/>
    </row>
    <row r="29" ht="21" customHeight="1" spans="1:15">
      <c r="A29" s="228" t="s">
        <v>142</v>
      </c>
      <c r="B29" s="228" t="s">
        <v>143</v>
      </c>
      <c r="C29" s="121">
        <v>1043177.76</v>
      </c>
      <c r="D29" s="121">
        <v>1043177.76</v>
      </c>
      <c r="E29" s="121">
        <v>1043177.76</v>
      </c>
      <c r="F29" s="121"/>
      <c r="G29" s="121"/>
      <c r="H29" s="121"/>
      <c r="I29" s="121"/>
      <c r="J29" s="121"/>
      <c r="K29" s="121"/>
      <c r="L29" s="121"/>
      <c r="M29" s="121"/>
      <c r="N29" s="121"/>
      <c r="O29" s="121"/>
    </row>
    <row r="30" ht="21" customHeight="1" spans="1:15">
      <c r="A30" s="226" t="s">
        <v>144</v>
      </c>
      <c r="B30" s="226" t="s">
        <v>82</v>
      </c>
      <c r="C30" s="121">
        <v>103070.01</v>
      </c>
      <c r="D30" s="121"/>
      <c r="E30" s="121"/>
      <c r="F30" s="121"/>
      <c r="G30" s="121"/>
      <c r="H30" s="121"/>
      <c r="I30" s="121"/>
      <c r="J30" s="121">
        <v>103070.01</v>
      </c>
      <c r="K30" s="121"/>
      <c r="L30" s="121"/>
      <c r="M30" s="121"/>
      <c r="N30" s="121"/>
      <c r="O30" s="121">
        <v>103070.01</v>
      </c>
    </row>
    <row r="31" ht="21" customHeight="1" spans="1:15">
      <c r="A31" s="227" t="s">
        <v>145</v>
      </c>
      <c r="B31" s="227" t="s">
        <v>82</v>
      </c>
      <c r="C31" s="121">
        <v>103070.01</v>
      </c>
      <c r="D31" s="121"/>
      <c r="E31" s="121"/>
      <c r="F31" s="121"/>
      <c r="G31" s="121"/>
      <c r="H31" s="121"/>
      <c r="I31" s="121"/>
      <c r="J31" s="121">
        <v>103070.01</v>
      </c>
      <c r="K31" s="121"/>
      <c r="L31" s="121"/>
      <c r="M31" s="121"/>
      <c r="N31" s="121"/>
      <c r="O31" s="121">
        <v>103070.01</v>
      </c>
    </row>
    <row r="32" ht="21" customHeight="1" spans="1:15">
      <c r="A32" s="228" t="s">
        <v>146</v>
      </c>
      <c r="B32" s="228" t="s">
        <v>82</v>
      </c>
      <c r="C32" s="121">
        <v>103070.01</v>
      </c>
      <c r="D32" s="121"/>
      <c r="E32" s="121"/>
      <c r="F32" s="121"/>
      <c r="G32" s="121"/>
      <c r="H32" s="121"/>
      <c r="I32" s="121"/>
      <c r="J32" s="121">
        <v>103070.01</v>
      </c>
      <c r="K32" s="121"/>
      <c r="L32" s="121"/>
      <c r="M32" s="121"/>
      <c r="N32" s="121"/>
      <c r="O32" s="121">
        <v>103070.01</v>
      </c>
    </row>
    <row r="33" ht="21" customHeight="1" spans="1:15">
      <c r="A33" s="229" t="s">
        <v>55</v>
      </c>
      <c r="B33" s="187"/>
      <c r="C33" s="121">
        <v>15824831.08</v>
      </c>
      <c r="D33" s="121">
        <v>15536761.07</v>
      </c>
      <c r="E33" s="121">
        <v>14451761.07</v>
      </c>
      <c r="F33" s="121">
        <v>1085000</v>
      </c>
      <c r="G33" s="121"/>
      <c r="H33" s="121"/>
      <c r="I33" s="121"/>
      <c r="J33" s="121">
        <v>288070.01</v>
      </c>
      <c r="K33" s="121"/>
      <c r="L33" s="121"/>
      <c r="M33" s="121"/>
      <c r="N33" s="121"/>
      <c r="O33" s="121">
        <v>288070.01</v>
      </c>
    </row>
  </sheetData>
  <mergeCells count="12">
    <mergeCell ref="A1:O1"/>
    <mergeCell ref="A2:O2"/>
    <mergeCell ref="A3:B3"/>
    <mergeCell ref="D4:F4"/>
    <mergeCell ref="J4:O4"/>
    <mergeCell ref="A33:B33"/>
    <mergeCell ref="A4:A5"/>
    <mergeCell ref="B4:B5"/>
    <mergeCell ref="C4:C5"/>
    <mergeCell ref="G4:G5"/>
    <mergeCell ref="H4:H5"/>
    <mergeCell ref="I4:I5"/>
  </mergeCells>
  <printOptions horizontalCentered="1"/>
  <pageMargins left="0.96" right="0.96" top="0.72" bottom="0.72" header="0" footer="0"/>
  <pageSetup paperSize="9" scale="32"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B7" sqref="B7"/>
    </sheetView>
  </sheetViews>
  <sheetFormatPr defaultColWidth="8.575" defaultRowHeight="12.75" customHeight="1" outlineLevelCol="3"/>
  <cols>
    <col min="1" max="4" width="35.575" customWidth="1"/>
  </cols>
  <sheetData>
    <row r="1" ht="15" customHeight="1" spans="1:4">
      <c r="A1" s="80"/>
      <c r="B1" s="84"/>
      <c r="C1" s="84"/>
      <c r="D1" s="84" t="s">
        <v>147</v>
      </c>
    </row>
    <row r="2" ht="41.25" customHeight="1" spans="1:1">
      <c r="A2" s="79" t="str">
        <f>"2025"&amp;"年部门财政拨款收支预算总表"</f>
        <v>2025年部门财政拨款收支预算总表</v>
      </c>
    </row>
    <row r="3" ht="17.25" customHeight="1" spans="1:4">
      <c r="A3" s="82" t="str">
        <f>"单位名称："&amp;"昆明市晋宁区财政局"</f>
        <v>单位名称：昆明市晋宁区财政局</v>
      </c>
      <c r="B3" s="211"/>
      <c r="D3" s="84" t="s">
        <v>1</v>
      </c>
    </row>
    <row r="4" ht="17.25" customHeight="1" spans="1:4">
      <c r="A4" s="212" t="s">
        <v>2</v>
      </c>
      <c r="B4" s="213"/>
      <c r="C4" s="212" t="s">
        <v>3</v>
      </c>
      <c r="D4" s="213"/>
    </row>
    <row r="5" ht="18.75" customHeight="1" spans="1:4">
      <c r="A5" s="212" t="s">
        <v>4</v>
      </c>
      <c r="B5" s="212" t="s">
        <v>5</v>
      </c>
      <c r="C5" s="212" t="s">
        <v>6</v>
      </c>
      <c r="D5" s="212" t="s">
        <v>5</v>
      </c>
    </row>
    <row r="6" ht="16.5" customHeight="1" spans="1:4">
      <c r="A6" s="214" t="s">
        <v>148</v>
      </c>
      <c r="B6" s="121">
        <v>15536761.07</v>
      </c>
      <c r="C6" s="214" t="s">
        <v>149</v>
      </c>
      <c r="D6" s="121">
        <v>15536761.07</v>
      </c>
    </row>
    <row r="7" ht="16.5" customHeight="1" spans="1:4">
      <c r="A7" s="214" t="s">
        <v>150</v>
      </c>
      <c r="B7" s="121">
        <v>15536761.07</v>
      </c>
      <c r="C7" s="214" t="s">
        <v>151</v>
      </c>
      <c r="D7" s="121">
        <v>11821018.96</v>
      </c>
    </row>
    <row r="8" ht="16.5" customHeight="1" spans="1:4">
      <c r="A8" s="214" t="s">
        <v>152</v>
      </c>
      <c r="B8" s="121"/>
      <c r="C8" s="214" t="s">
        <v>153</v>
      </c>
      <c r="D8" s="121"/>
    </row>
    <row r="9" ht="16.5" customHeight="1" spans="1:4">
      <c r="A9" s="214" t="s">
        <v>154</v>
      </c>
      <c r="B9" s="121"/>
      <c r="C9" s="214" t="s">
        <v>155</v>
      </c>
      <c r="D9" s="121"/>
    </row>
    <row r="10" ht="16.5" customHeight="1" spans="1:4">
      <c r="A10" s="214" t="s">
        <v>156</v>
      </c>
      <c r="B10" s="121"/>
      <c r="C10" s="214" t="s">
        <v>157</v>
      </c>
      <c r="D10" s="121"/>
    </row>
    <row r="11" ht="16.5" customHeight="1" spans="1:4">
      <c r="A11" s="214" t="s">
        <v>150</v>
      </c>
      <c r="B11" s="121"/>
      <c r="C11" s="214" t="s">
        <v>158</v>
      </c>
      <c r="D11" s="121"/>
    </row>
    <row r="12" ht="16.5" customHeight="1" spans="1:4">
      <c r="A12" s="21" t="s">
        <v>152</v>
      </c>
      <c r="B12" s="121"/>
      <c r="C12" s="181" t="s">
        <v>159</v>
      </c>
      <c r="D12" s="121"/>
    </row>
    <row r="13" ht="16.5" customHeight="1" spans="1:4">
      <c r="A13" s="21" t="s">
        <v>154</v>
      </c>
      <c r="B13" s="121"/>
      <c r="C13" s="181" t="s">
        <v>160</v>
      </c>
      <c r="D13" s="121"/>
    </row>
    <row r="14" ht="16.5" customHeight="1" spans="1:4">
      <c r="A14" s="215"/>
      <c r="B14" s="121"/>
      <c r="C14" s="181" t="s">
        <v>161</v>
      </c>
      <c r="D14" s="121">
        <v>1712835.68</v>
      </c>
    </row>
    <row r="15" ht="16.5" customHeight="1" spans="1:4">
      <c r="A15" s="215"/>
      <c r="B15" s="121"/>
      <c r="C15" s="181" t="s">
        <v>162</v>
      </c>
      <c r="D15" s="121">
        <v>959728.67</v>
      </c>
    </row>
    <row r="16" ht="16.5" customHeight="1" spans="1:4">
      <c r="A16" s="215"/>
      <c r="B16" s="121"/>
      <c r="C16" s="181" t="s">
        <v>163</v>
      </c>
      <c r="D16" s="121"/>
    </row>
    <row r="17" ht="16.5" customHeight="1" spans="1:4">
      <c r="A17" s="215"/>
      <c r="B17" s="121"/>
      <c r="C17" s="181" t="s">
        <v>164</v>
      </c>
      <c r="D17" s="121"/>
    </row>
    <row r="18" ht="16.5" customHeight="1" spans="1:4">
      <c r="A18" s="215"/>
      <c r="B18" s="121"/>
      <c r="C18" s="181" t="s">
        <v>165</v>
      </c>
      <c r="D18" s="121"/>
    </row>
    <row r="19" ht="16.5" customHeight="1" spans="1:4">
      <c r="A19" s="215"/>
      <c r="B19" s="121"/>
      <c r="C19" s="181" t="s">
        <v>166</v>
      </c>
      <c r="D19" s="121"/>
    </row>
    <row r="20" ht="16.5" customHeight="1" spans="1:4">
      <c r="A20" s="215"/>
      <c r="B20" s="121"/>
      <c r="C20" s="181" t="s">
        <v>167</v>
      </c>
      <c r="D20" s="121"/>
    </row>
    <row r="21" ht="16.5" customHeight="1" spans="1:4">
      <c r="A21" s="215"/>
      <c r="B21" s="121"/>
      <c r="C21" s="181" t="s">
        <v>168</v>
      </c>
      <c r="D21" s="121"/>
    </row>
    <row r="22" ht="16.5" customHeight="1" spans="1:4">
      <c r="A22" s="215"/>
      <c r="B22" s="121"/>
      <c r="C22" s="181" t="s">
        <v>169</v>
      </c>
      <c r="D22" s="121"/>
    </row>
    <row r="23" ht="16.5" customHeight="1" spans="1:4">
      <c r="A23" s="215"/>
      <c r="B23" s="121"/>
      <c r="C23" s="181" t="s">
        <v>170</v>
      </c>
      <c r="D23" s="121"/>
    </row>
    <row r="24" ht="16.5" customHeight="1" spans="1:4">
      <c r="A24" s="215"/>
      <c r="B24" s="121"/>
      <c r="C24" s="181" t="s">
        <v>171</v>
      </c>
      <c r="D24" s="121"/>
    </row>
    <row r="25" ht="16.5" customHeight="1" spans="1:4">
      <c r="A25" s="215"/>
      <c r="B25" s="121"/>
      <c r="C25" s="181" t="s">
        <v>172</v>
      </c>
      <c r="D25" s="121">
        <v>1043177.76</v>
      </c>
    </row>
    <row r="26" ht="16.5" customHeight="1" spans="1:4">
      <c r="A26" s="215"/>
      <c r="B26" s="121"/>
      <c r="C26" s="181" t="s">
        <v>173</v>
      </c>
      <c r="D26" s="121"/>
    </row>
    <row r="27" ht="16.5" customHeight="1" spans="1:4">
      <c r="A27" s="215"/>
      <c r="B27" s="121"/>
      <c r="C27" s="181" t="s">
        <v>174</v>
      </c>
      <c r="D27" s="121"/>
    </row>
    <row r="28" ht="16.5" customHeight="1" spans="1:4">
      <c r="A28" s="215"/>
      <c r="B28" s="121"/>
      <c r="C28" s="181" t="s">
        <v>175</v>
      </c>
      <c r="D28" s="121"/>
    </row>
    <row r="29" ht="16.5" customHeight="1" spans="1:4">
      <c r="A29" s="215"/>
      <c r="B29" s="121"/>
      <c r="C29" s="181" t="s">
        <v>176</v>
      </c>
      <c r="D29" s="121"/>
    </row>
    <row r="30" ht="16.5" customHeight="1" spans="1:4">
      <c r="A30" s="215"/>
      <c r="B30" s="121"/>
      <c r="C30" s="181" t="s">
        <v>177</v>
      </c>
      <c r="D30" s="121"/>
    </row>
    <row r="31" ht="16.5" customHeight="1" spans="1:4">
      <c r="A31" s="215"/>
      <c r="B31" s="121"/>
      <c r="C31" s="21" t="s">
        <v>178</v>
      </c>
      <c r="D31" s="121"/>
    </row>
    <row r="32" ht="16.5" customHeight="1" spans="1:4">
      <c r="A32" s="215"/>
      <c r="B32" s="121"/>
      <c r="C32" s="21" t="s">
        <v>179</v>
      </c>
      <c r="D32" s="121"/>
    </row>
    <row r="33" ht="16.5" customHeight="1" spans="1:4">
      <c r="A33" s="215"/>
      <c r="B33" s="121"/>
      <c r="C33" s="18" t="s">
        <v>180</v>
      </c>
      <c r="D33" s="121"/>
    </row>
    <row r="34" ht="15" customHeight="1" spans="1:4">
      <c r="A34" s="216" t="s">
        <v>50</v>
      </c>
      <c r="B34" s="217">
        <v>15536761.07</v>
      </c>
      <c r="C34" s="216" t="s">
        <v>51</v>
      </c>
      <c r="D34" s="217">
        <v>15536761.07</v>
      </c>
    </row>
  </sheetData>
  <mergeCells count="4">
    <mergeCell ref="A2:D2"/>
    <mergeCell ref="A3:B3"/>
    <mergeCell ref="A4:B4"/>
    <mergeCell ref="C4:D4"/>
  </mergeCells>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showZeros="0" workbookViewId="0">
      <selection activeCell="D16" sqref="D16"/>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84"/>
      <c r="F1" s="112"/>
      <c r="G1" s="192" t="s">
        <v>181</v>
      </c>
    </row>
    <row r="2" ht="41.25" customHeight="1" spans="1:7">
      <c r="A2" s="173" t="str">
        <f>"2025"&amp;"年一般公共预算支出预算表（按功能科目分类）"</f>
        <v>2025年一般公共预算支出预算表（按功能科目分类）</v>
      </c>
      <c r="B2" s="173"/>
      <c r="C2" s="173"/>
      <c r="D2" s="173"/>
      <c r="E2" s="173"/>
      <c r="F2" s="173"/>
      <c r="G2" s="173"/>
    </row>
    <row r="3" ht="18" customHeight="1" spans="1:7">
      <c r="A3" s="44" t="str">
        <f>"单位名称："&amp;"昆明市晋宁区财政局"</f>
        <v>单位名称：昆明市晋宁区财政局</v>
      </c>
      <c r="F3" s="170"/>
      <c r="G3" s="192" t="s">
        <v>1</v>
      </c>
    </row>
    <row r="4" ht="20.25" customHeight="1" spans="1:7">
      <c r="A4" s="207" t="s">
        <v>182</v>
      </c>
      <c r="B4" s="208"/>
      <c r="C4" s="174" t="s">
        <v>55</v>
      </c>
      <c r="D4" s="199" t="s">
        <v>76</v>
      </c>
      <c r="E4" s="13"/>
      <c r="F4" s="36"/>
      <c r="G4" s="189" t="s">
        <v>77</v>
      </c>
    </row>
    <row r="5" ht="20.25" customHeight="1" spans="1:7">
      <c r="A5" s="209" t="s">
        <v>73</v>
      </c>
      <c r="B5" s="209" t="s">
        <v>74</v>
      </c>
      <c r="C5" s="55"/>
      <c r="D5" s="14" t="s">
        <v>57</v>
      </c>
      <c r="E5" s="14" t="s">
        <v>183</v>
      </c>
      <c r="F5" s="14" t="s">
        <v>184</v>
      </c>
      <c r="G5" s="191"/>
    </row>
    <row r="6" ht="15" customHeight="1" spans="1:7">
      <c r="A6" s="20" t="s">
        <v>83</v>
      </c>
      <c r="B6" s="20" t="s">
        <v>84</v>
      </c>
      <c r="C6" s="20" t="s">
        <v>85</v>
      </c>
      <c r="D6" s="20" t="s">
        <v>86</v>
      </c>
      <c r="E6" s="20" t="s">
        <v>87</v>
      </c>
      <c r="F6" s="20" t="s">
        <v>88</v>
      </c>
      <c r="G6" s="20" t="s">
        <v>89</v>
      </c>
    </row>
    <row r="7" ht="18" customHeight="1" spans="1:7">
      <c r="A7" s="18" t="s">
        <v>98</v>
      </c>
      <c r="B7" s="18" t="s">
        <v>99</v>
      </c>
      <c r="C7" s="121">
        <v>11821018.96</v>
      </c>
      <c r="D7" s="121">
        <v>10736018.96</v>
      </c>
      <c r="E7" s="121">
        <v>8877185.52</v>
      </c>
      <c r="F7" s="121">
        <v>1858833.44</v>
      </c>
      <c r="G7" s="121">
        <v>1085000</v>
      </c>
    </row>
    <row r="8" ht="18" customHeight="1" spans="1:7">
      <c r="A8" s="182" t="s">
        <v>100</v>
      </c>
      <c r="B8" s="182" t="s">
        <v>101</v>
      </c>
      <c r="C8" s="121">
        <v>11821018.96</v>
      </c>
      <c r="D8" s="121">
        <v>10736018.96</v>
      </c>
      <c r="E8" s="121">
        <v>8877185.52</v>
      </c>
      <c r="F8" s="121">
        <v>1858833.44</v>
      </c>
      <c r="G8" s="121">
        <v>1085000</v>
      </c>
    </row>
    <row r="9" ht="18" customHeight="1" spans="1:7">
      <c r="A9" s="183" t="s">
        <v>102</v>
      </c>
      <c r="B9" s="183" t="s">
        <v>103</v>
      </c>
      <c r="C9" s="121">
        <v>5808294.84</v>
      </c>
      <c r="D9" s="121">
        <v>5808294.84</v>
      </c>
      <c r="E9" s="121">
        <v>4412493.96</v>
      </c>
      <c r="F9" s="121">
        <v>1395800.88</v>
      </c>
      <c r="G9" s="121"/>
    </row>
    <row r="10" ht="18" customHeight="1" spans="1:7">
      <c r="A10" s="183" t="s">
        <v>104</v>
      </c>
      <c r="B10" s="183" t="s">
        <v>105</v>
      </c>
      <c r="C10" s="121">
        <v>50000</v>
      </c>
      <c r="D10" s="121"/>
      <c r="E10" s="121"/>
      <c r="F10" s="121"/>
      <c r="G10" s="121">
        <v>50000</v>
      </c>
    </row>
    <row r="11" ht="18" customHeight="1" spans="1:7">
      <c r="A11" s="183" t="s">
        <v>106</v>
      </c>
      <c r="B11" s="183" t="s">
        <v>107</v>
      </c>
      <c r="C11" s="121">
        <v>150000</v>
      </c>
      <c r="D11" s="121"/>
      <c r="E11" s="121"/>
      <c r="F11" s="121"/>
      <c r="G11" s="121">
        <v>150000</v>
      </c>
    </row>
    <row r="12" ht="18" customHeight="1" spans="1:7">
      <c r="A12" s="183" t="s">
        <v>108</v>
      </c>
      <c r="B12" s="183" t="s">
        <v>109</v>
      </c>
      <c r="C12" s="121">
        <v>4757724.12</v>
      </c>
      <c r="D12" s="121">
        <v>4757724.12</v>
      </c>
      <c r="E12" s="121">
        <v>4464691.56</v>
      </c>
      <c r="F12" s="121">
        <v>293032.56</v>
      </c>
      <c r="G12" s="121"/>
    </row>
    <row r="13" ht="18" customHeight="1" spans="1:7">
      <c r="A13" s="183" t="s">
        <v>110</v>
      </c>
      <c r="B13" s="183" t="s">
        <v>111</v>
      </c>
      <c r="C13" s="121">
        <v>1055000</v>
      </c>
      <c r="D13" s="121">
        <v>170000</v>
      </c>
      <c r="E13" s="121"/>
      <c r="F13" s="121">
        <v>170000</v>
      </c>
      <c r="G13" s="121">
        <v>885000</v>
      </c>
    </row>
    <row r="14" ht="18" customHeight="1" spans="1:7">
      <c r="A14" s="18" t="s">
        <v>112</v>
      </c>
      <c r="B14" s="18" t="s">
        <v>113</v>
      </c>
      <c r="C14" s="121">
        <v>1712835.68</v>
      </c>
      <c r="D14" s="121">
        <v>1712835.68</v>
      </c>
      <c r="E14" s="121">
        <v>1688535.68</v>
      </c>
      <c r="F14" s="121">
        <v>24300</v>
      </c>
      <c r="G14" s="121"/>
    </row>
    <row r="15" ht="18" customHeight="1" spans="1:7">
      <c r="A15" s="182" t="s">
        <v>114</v>
      </c>
      <c r="B15" s="182" t="s">
        <v>115</v>
      </c>
      <c r="C15" s="121">
        <v>1676835.68</v>
      </c>
      <c r="D15" s="121">
        <v>1676835.68</v>
      </c>
      <c r="E15" s="121">
        <v>1652535.68</v>
      </c>
      <c r="F15" s="121">
        <v>24300</v>
      </c>
      <c r="G15" s="121"/>
    </row>
    <row r="16" ht="18" customHeight="1" spans="1:7">
      <c r="A16" s="183" t="s">
        <v>116</v>
      </c>
      <c r="B16" s="183" t="s">
        <v>117</v>
      </c>
      <c r="C16" s="121">
        <v>413100</v>
      </c>
      <c r="D16" s="121">
        <v>413100</v>
      </c>
      <c r="E16" s="121">
        <v>388800</v>
      </c>
      <c r="F16" s="121">
        <v>24300</v>
      </c>
      <c r="G16" s="121"/>
    </row>
    <row r="17" ht="18" customHeight="1" spans="1:7">
      <c r="A17" s="183" t="s">
        <v>118</v>
      </c>
      <c r="B17" s="183" t="s">
        <v>119</v>
      </c>
      <c r="C17" s="121">
        <v>1063735.68</v>
      </c>
      <c r="D17" s="121">
        <v>1063735.68</v>
      </c>
      <c r="E17" s="121">
        <v>1063735.68</v>
      </c>
      <c r="F17" s="121"/>
      <c r="G17" s="121"/>
    </row>
    <row r="18" ht="18" customHeight="1" spans="1:7">
      <c r="A18" s="183" t="s">
        <v>120</v>
      </c>
      <c r="B18" s="183" t="s">
        <v>121</v>
      </c>
      <c r="C18" s="121">
        <v>200000</v>
      </c>
      <c r="D18" s="121">
        <v>200000</v>
      </c>
      <c r="E18" s="121">
        <v>200000</v>
      </c>
      <c r="F18" s="121"/>
      <c r="G18" s="121"/>
    </row>
    <row r="19" ht="18" customHeight="1" spans="1:7">
      <c r="A19" s="182" t="s">
        <v>122</v>
      </c>
      <c r="B19" s="182" t="s">
        <v>123</v>
      </c>
      <c r="C19" s="121">
        <v>36000</v>
      </c>
      <c r="D19" s="121">
        <v>36000</v>
      </c>
      <c r="E19" s="121">
        <v>36000</v>
      </c>
      <c r="F19" s="121"/>
      <c r="G19" s="121"/>
    </row>
    <row r="20" ht="18" customHeight="1" spans="1:7">
      <c r="A20" s="183" t="s">
        <v>124</v>
      </c>
      <c r="B20" s="183" t="s">
        <v>125</v>
      </c>
      <c r="C20" s="121">
        <v>36000</v>
      </c>
      <c r="D20" s="121">
        <v>36000</v>
      </c>
      <c r="E20" s="121">
        <v>36000</v>
      </c>
      <c r="F20" s="121"/>
      <c r="G20" s="121"/>
    </row>
    <row r="21" ht="18" customHeight="1" spans="1:7">
      <c r="A21" s="18" t="s">
        <v>126</v>
      </c>
      <c r="B21" s="18" t="s">
        <v>127</v>
      </c>
      <c r="C21" s="121">
        <v>959728.67</v>
      </c>
      <c r="D21" s="121">
        <v>959728.67</v>
      </c>
      <c r="E21" s="121">
        <v>959728.67</v>
      </c>
      <c r="F21" s="121"/>
      <c r="G21" s="121"/>
    </row>
    <row r="22" ht="18" customHeight="1" spans="1:7">
      <c r="A22" s="182" t="s">
        <v>128</v>
      </c>
      <c r="B22" s="182" t="s">
        <v>129</v>
      </c>
      <c r="C22" s="121">
        <v>959728.67</v>
      </c>
      <c r="D22" s="121">
        <v>959728.67</v>
      </c>
      <c r="E22" s="121">
        <v>959728.67</v>
      </c>
      <c r="F22" s="121"/>
      <c r="G22" s="121"/>
    </row>
    <row r="23" ht="18" customHeight="1" spans="1:7">
      <c r="A23" s="183" t="s">
        <v>130</v>
      </c>
      <c r="B23" s="183" t="s">
        <v>131</v>
      </c>
      <c r="C23" s="121">
        <v>251618.16</v>
      </c>
      <c r="D23" s="121">
        <v>251618.16</v>
      </c>
      <c r="E23" s="121">
        <v>251618.16</v>
      </c>
      <c r="F23" s="121"/>
      <c r="G23" s="121"/>
    </row>
    <row r="24" ht="18" customHeight="1" spans="1:7">
      <c r="A24" s="183" t="s">
        <v>132</v>
      </c>
      <c r="B24" s="183" t="s">
        <v>133</v>
      </c>
      <c r="C24" s="121">
        <v>229614.13</v>
      </c>
      <c r="D24" s="121">
        <v>229614.13</v>
      </c>
      <c r="E24" s="121">
        <v>229614.13</v>
      </c>
      <c r="F24" s="121"/>
      <c r="G24" s="121"/>
    </row>
    <row r="25" ht="18" customHeight="1" spans="1:7">
      <c r="A25" s="183" t="s">
        <v>134</v>
      </c>
      <c r="B25" s="183" t="s">
        <v>135</v>
      </c>
      <c r="C25" s="121">
        <v>418895.4</v>
      </c>
      <c r="D25" s="121">
        <v>418895.4</v>
      </c>
      <c r="E25" s="121">
        <v>418895.4</v>
      </c>
      <c r="F25" s="121"/>
      <c r="G25" s="121"/>
    </row>
    <row r="26" ht="18" customHeight="1" spans="1:7">
      <c r="A26" s="183" t="s">
        <v>136</v>
      </c>
      <c r="B26" s="183" t="s">
        <v>137</v>
      </c>
      <c r="C26" s="121">
        <v>59600.98</v>
      </c>
      <c r="D26" s="121">
        <v>59600.98</v>
      </c>
      <c r="E26" s="121">
        <v>59600.98</v>
      </c>
      <c r="F26" s="121"/>
      <c r="G26" s="121"/>
    </row>
    <row r="27" ht="18" customHeight="1" spans="1:7">
      <c r="A27" s="18" t="s">
        <v>138</v>
      </c>
      <c r="B27" s="18" t="s">
        <v>139</v>
      </c>
      <c r="C27" s="121">
        <v>1043177.76</v>
      </c>
      <c r="D27" s="121">
        <v>1043177.76</v>
      </c>
      <c r="E27" s="121">
        <v>1043177.76</v>
      </c>
      <c r="F27" s="121"/>
      <c r="G27" s="121"/>
    </row>
    <row r="28" ht="18" customHeight="1" spans="1:7">
      <c r="A28" s="182" t="s">
        <v>140</v>
      </c>
      <c r="B28" s="182" t="s">
        <v>141</v>
      </c>
      <c r="C28" s="121">
        <v>1043177.76</v>
      </c>
      <c r="D28" s="121">
        <v>1043177.76</v>
      </c>
      <c r="E28" s="121">
        <v>1043177.76</v>
      </c>
      <c r="F28" s="121"/>
      <c r="G28" s="121"/>
    </row>
    <row r="29" ht="18" customHeight="1" spans="1:7">
      <c r="A29" s="183" t="s">
        <v>142</v>
      </c>
      <c r="B29" s="183" t="s">
        <v>143</v>
      </c>
      <c r="C29" s="121">
        <v>1043177.76</v>
      </c>
      <c r="D29" s="121">
        <v>1043177.76</v>
      </c>
      <c r="E29" s="121">
        <v>1043177.76</v>
      </c>
      <c r="F29" s="121"/>
      <c r="G29" s="121"/>
    </row>
    <row r="30" ht="18" customHeight="1" spans="1:7">
      <c r="A30" s="119" t="s">
        <v>185</v>
      </c>
      <c r="B30" s="210" t="s">
        <v>185</v>
      </c>
      <c r="C30" s="121">
        <v>15536761.07</v>
      </c>
      <c r="D30" s="121">
        <v>14451761.07</v>
      </c>
      <c r="E30" s="121">
        <v>12568627.63</v>
      </c>
      <c r="F30" s="121">
        <v>1883133.44</v>
      </c>
      <c r="G30" s="121">
        <v>1085000</v>
      </c>
    </row>
  </sheetData>
  <mergeCells count="6">
    <mergeCell ref="A2:G2"/>
    <mergeCell ref="A4:B4"/>
    <mergeCell ref="D4:F4"/>
    <mergeCell ref="A30:B30"/>
    <mergeCell ref="C4:C5"/>
    <mergeCell ref="G4:G5"/>
  </mergeCells>
  <printOptions horizontalCentered="1"/>
  <pageMargins left="0.37" right="0.37" top="0.56" bottom="0.56" header="0.48" footer="0.48"/>
  <pageSetup paperSize="9" scale="6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F7" sqref="F7"/>
    </sheetView>
  </sheetViews>
  <sheetFormatPr defaultColWidth="10.425" defaultRowHeight="14.25" customHeight="1" outlineLevelRow="6" outlineLevelCol="5"/>
  <cols>
    <col min="1" max="6" width="28.1416666666667" customWidth="1"/>
  </cols>
  <sheetData>
    <row r="1" customHeight="1" spans="1:6">
      <c r="A1" s="81"/>
      <c r="B1" s="81"/>
      <c r="C1" s="81"/>
      <c r="D1" s="81"/>
      <c r="E1" s="80"/>
      <c r="F1" s="203" t="s">
        <v>186</v>
      </c>
    </row>
    <row r="2" ht="41.25" customHeight="1" spans="1:6">
      <c r="A2" s="204" t="str">
        <f>"2025"&amp;"年一般公共预算“三公”经费支出预算表"</f>
        <v>2025年一般公共预算“三公”经费支出预算表</v>
      </c>
      <c r="B2" s="81"/>
      <c r="C2" s="81"/>
      <c r="D2" s="81"/>
      <c r="E2" s="80"/>
      <c r="F2" s="81"/>
    </row>
    <row r="3" customHeight="1" spans="1:6">
      <c r="A3" s="153" t="str">
        <f>"单位名称："&amp;"昆明市晋宁区财政局"</f>
        <v>单位名称：昆明市晋宁区财政局</v>
      </c>
      <c r="B3" s="205"/>
      <c r="D3" s="81"/>
      <c r="E3" s="80"/>
      <c r="F3" s="103" t="s">
        <v>1</v>
      </c>
    </row>
    <row r="4" ht="27" customHeight="1" spans="1:6">
      <c r="A4" s="85" t="s">
        <v>187</v>
      </c>
      <c r="B4" s="85" t="s">
        <v>188</v>
      </c>
      <c r="C4" s="87" t="s">
        <v>189</v>
      </c>
      <c r="D4" s="85"/>
      <c r="E4" s="86"/>
      <c r="F4" s="85" t="s">
        <v>190</v>
      </c>
    </row>
    <row r="5" ht="28.5" customHeight="1" spans="1:6">
      <c r="A5" s="206"/>
      <c r="B5" s="89"/>
      <c r="C5" s="86" t="s">
        <v>57</v>
      </c>
      <c r="D5" s="86" t="s">
        <v>191</v>
      </c>
      <c r="E5" s="86" t="s">
        <v>192</v>
      </c>
      <c r="F5" s="88"/>
    </row>
    <row r="6" ht="17.25" customHeight="1" spans="1:6">
      <c r="A6" s="91" t="s">
        <v>83</v>
      </c>
      <c r="B6" s="91" t="s">
        <v>84</v>
      </c>
      <c r="C6" s="91" t="s">
        <v>85</v>
      </c>
      <c r="D6" s="91" t="s">
        <v>86</v>
      </c>
      <c r="E6" s="91" t="s">
        <v>87</v>
      </c>
      <c r="F6" s="91" t="s">
        <v>88</v>
      </c>
    </row>
    <row r="7" ht="17.25" customHeight="1" spans="1:6">
      <c r="A7" s="121">
        <v>80000</v>
      </c>
      <c r="B7" s="121"/>
      <c r="C7" s="121"/>
      <c r="D7" s="121"/>
      <c r="E7" s="121"/>
      <c r="F7" s="121">
        <v>80000</v>
      </c>
    </row>
  </sheetData>
  <mergeCells count="6">
    <mergeCell ref="A2:F2"/>
    <mergeCell ref="A3:B3"/>
    <mergeCell ref="C4:E4"/>
    <mergeCell ref="A4:A5"/>
    <mergeCell ref="B4:B5"/>
    <mergeCell ref="F4:F5"/>
  </mergeCells>
  <pageMargins left="0.67" right="0.67" top="0.72" bottom="0.72" header="0.28" footer="0.28"/>
  <pageSetup paperSize="9" scale="6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4"/>
  <sheetViews>
    <sheetView showZeros="0" workbookViewId="0">
      <selection activeCell="H17" sqref="H17"/>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28.75" customWidth="1"/>
    <col min="7" max="7" width="10.2833333333333" customWidth="1"/>
    <col min="8" max="8" width="25.625" customWidth="1"/>
    <col min="9" max="24" width="18.7083333333333" customWidth="1"/>
  </cols>
  <sheetData>
    <row r="1" ht="13.5" customHeight="1" spans="2:24">
      <c r="B1" s="184"/>
      <c r="C1" s="193"/>
      <c r="E1" s="194"/>
      <c r="F1" s="194"/>
      <c r="G1" s="194"/>
      <c r="H1" s="194"/>
      <c r="I1" s="128"/>
      <c r="J1" s="128"/>
      <c r="K1" s="128"/>
      <c r="L1" s="128"/>
      <c r="M1" s="128"/>
      <c r="N1" s="128"/>
      <c r="R1" s="128"/>
      <c r="V1" s="193"/>
      <c r="X1" s="42" t="s">
        <v>193</v>
      </c>
    </row>
    <row r="2" ht="45.75" customHeight="1" spans="1:24">
      <c r="A2" s="105" t="str">
        <f>"2025"&amp;"年部门基本支出预算表"</f>
        <v>2025年部门基本支出预算表</v>
      </c>
      <c r="B2" s="43"/>
      <c r="C2" s="105"/>
      <c r="D2" s="105"/>
      <c r="E2" s="105"/>
      <c r="F2" s="105"/>
      <c r="G2" s="105"/>
      <c r="H2" s="105"/>
      <c r="I2" s="105"/>
      <c r="J2" s="105"/>
      <c r="K2" s="105"/>
      <c r="L2" s="105"/>
      <c r="M2" s="105"/>
      <c r="N2" s="105"/>
      <c r="O2" s="43"/>
      <c r="P2" s="43"/>
      <c r="Q2" s="43"/>
      <c r="R2" s="105"/>
      <c r="S2" s="105"/>
      <c r="T2" s="105"/>
      <c r="U2" s="105"/>
      <c r="V2" s="105"/>
      <c r="W2" s="105"/>
      <c r="X2" s="105"/>
    </row>
    <row r="3" ht="18.75" customHeight="1" spans="1:24">
      <c r="A3" s="44" t="str">
        <f>"单位名称："&amp;"昆明市晋宁区财政局"</f>
        <v>单位名称：昆明市晋宁区财政局</v>
      </c>
      <c r="B3" s="45"/>
      <c r="C3" s="195"/>
      <c r="D3" s="195"/>
      <c r="E3" s="195"/>
      <c r="F3" s="195"/>
      <c r="G3" s="195"/>
      <c r="H3" s="195"/>
      <c r="I3" s="130"/>
      <c r="J3" s="130"/>
      <c r="K3" s="130"/>
      <c r="L3" s="130"/>
      <c r="M3" s="130"/>
      <c r="N3" s="130"/>
      <c r="O3" s="46"/>
      <c r="P3" s="46"/>
      <c r="Q3" s="46"/>
      <c r="R3" s="130"/>
      <c r="V3" s="193"/>
      <c r="X3" s="42" t="s">
        <v>1</v>
      </c>
    </row>
    <row r="4" ht="18" customHeight="1" spans="1:24">
      <c r="A4" s="48" t="s">
        <v>194</v>
      </c>
      <c r="B4" s="48" t="s">
        <v>195</v>
      </c>
      <c r="C4" s="48" t="s">
        <v>196</v>
      </c>
      <c r="D4" s="48" t="s">
        <v>197</v>
      </c>
      <c r="E4" s="48" t="s">
        <v>198</v>
      </c>
      <c r="F4" s="48" t="s">
        <v>199</v>
      </c>
      <c r="G4" s="48" t="s">
        <v>200</v>
      </c>
      <c r="H4" s="48" t="s">
        <v>201</v>
      </c>
      <c r="I4" s="199" t="s">
        <v>202</v>
      </c>
      <c r="J4" s="125" t="s">
        <v>202</v>
      </c>
      <c r="K4" s="125"/>
      <c r="L4" s="125"/>
      <c r="M4" s="125"/>
      <c r="N4" s="125"/>
      <c r="O4" s="13"/>
      <c r="P4" s="13"/>
      <c r="Q4" s="13"/>
      <c r="R4" s="145" t="s">
        <v>61</v>
      </c>
      <c r="S4" s="125" t="s">
        <v>62</v>
      </c>
      <c r="T4" s="125"/>
      <c r="U4" s="125"/>
      <c r="V4" s="125"/>
      <c r="W4" s="125"/>
      <c r="X4" s="126"/>
    </row>
    <row r="5" ht="18" customHeight="1" spans="1:24">
      <c r="A5" s="50"/>
      <c r="B5" s="63"/>
      <c r="C5" s="176"/>
      <c r="D5" s="50"/>
      <c r="E5" s="50"/>
      <c r="F5" s="50"/>
      <c r="G5" s="50"/>
      <c r="H5" s="50"/>
      <c r="I5" s="174" t="s">
        <v>203</v>
      </c>
      <c r="J5" s="199" t="s">
        <v>58</v>
      </c>
      <c r="K5" s="125"/>
      <c r="L5" s="125"/>
      <c r="M5" s="125"/>
      <c r="N5" s="126"/>
      <c r="O5" s="12" t="s">
        <v>204</v>
      </c>
      <c r="P5" s="13"/>
      <c r="Q5" s="36"/>
      <c r="R5" s="48" t="s">
        <v>61</v>
      </c>
      <c r="S5" s="199" t="s">
        <v>62</v>
      </c>
      <c r="T5" s="145" t="s">
        <v>64</v>
      </c>
      <c r="U5" s="125" t="s">
        <v>62</v>
      </c>
      <c r="V5" s="145" t="s">
        <v>66</v>
      </c>
      <c r="W5" s="145" t="s">
        <v>67</v>
      </c>
      <c r="X5" s="202" t="s">
        <v>68</v>
      </c>
    </row>
    <row r="6" ht="19.5" customHeight="1" spans="1:24">
      <c r="A6" s="63"/>
      <c r="B6" s="63"/>
      <c r="C6" s="63"/>
      <c r="D6" s="63"/>
      <c r="E6" s="63"/>
      <c r="F6" s="63"/>
      <c r="G6" s="63"/>
      <c r="H6" s="63"/>
      <c r="I6" s="63"/>
      <c r="J6" s="200" t="s">
        <v>205</v>
      </c>
      <c r="K6" s="48" t="s">
        <v>206</v>
      </c>
      <c r="L6" s="48" t="s">
        <v>207</v>
      </c>
      <c r="M6" s="48" t="s">
        <v>208</v>
      </c>
      <c r="N6" s="48" t="s">
        <v>209</v>
      </c>
      <c r="O6" s="48" t="s">
        <v>58</v>
      </c>
      <c r="P6" s="48" t="s">
        <v>59</v>
      </c>
      <c r="Q6" s="48" t="s">
        <v>60</v>
      </c>
      <c r="R6" s="63"/>
      <c r="S6" s="48" t="s">
        <v>57</v>
      </c>
      <c r="T6" s="48" t="s">
        <v>64</v>
      </c>
      <c r="U6" s="48" t="s">
        <v>210</v>
      </c>
      <c r="V6" s="48" t="s">
        <v>66</v>
      </c>
      <c r="W6" s="48" t="s">
        <v>67</v>
      </c>
      <c r="X6" s="48" t="s">
        <v>68</v>
      </c>
    </row>
    <row r="7" ht="37.5" customHeight="1" spans="1:24">
      <c r="A7" s="196"/>
      <c r="B7" s="55"/>
      <c r="C7" s="196"/>
      <c r="D7" s="196"/>
      <c r="E7" s="196"/>
      <c r="F7" s="196"/>
      <c r="G7" s="196"/>
      <c r="H7" s="196"/>
      <c r="I7" s="196"/>
      <c r="J7" s="201" t="s">
        <v>57</v>
      </c>
      <c r="K7" s="53" t="s">
        <v>211</v>
      </c>
      <c r="L7" s="53" t="s">
        <v>207</v>
      </c>
      <c r="M7" s="53" t="s">
        <v>208</v>
      </c>
      <c r="N7" s="53" t="s">
        <v>209</v>
      </c>
      <c r="O7" s="53" t="s">
        <v>207</v>
      </c>
      <c r="P7" s="53" t="s">
        <v>208</v>
      </c>
      <c r="Q7" s="53" t="s">
        <v>209</v>
      </c>
      <c r="R7" s="53" t="s">
        <v>61</v>
      </c>
      <c r="S7" s="53" t="s">
        <v>57</v>
      </c>
      <c r="T7" s="53" t="s">
        <v>64</v>
      </c>
      <c r="U7" s="53" t="s">
        <v>210</v>
      </c>
      <c r="V7" s="53" t="s">
        <v>66</v>
      </c>
      <c r="W7" s="53" t="s">
        <v>67</v>
      </c>
      <c r="X7" s="53" t="s">
        <v>68</v>
      </c>
    </row>
    <row r="8" customHeight="1" spans="1:24">
      <c r="A8" s="73">
        <v>1</v>
      </c>
      <c r="B8" s="73">
        <v>2</v>
      </c>
      <c r="C8" s="73">
        <v>3</v>
      </c>
      <c r="D8" s="73">
        <v>4</v>
      </c>
      <c r="E8" s="73">
        <v>5</v>
      </c>
      <c r="F8" s="73">
        <v>6</v>
      </c>
      <c r="G8" s="73">
        <v>7</v>
      </c>
      <c r="H8" s="73">
        <v>8</v>
      </c>
      <c r="I8" s="73">
        <v>9</v>
      </c>
      <c r="J8" s="73">
        <v>10</v>
      </c>
      <c r="K8" s="73">
        <v>11</v>
      </c>
      <c r="L8" s="73">
        <v>12</v>
      </c>
      <c r="M8" s="73">
        <v>13</v>
      </c>
      <c r="N8" s="73">
        <v>14</v>
      </c>
      <c r="O8" s="73">
        <v>15</v>
      </c>
      <c r="P8" s="73">
        <v>16</v>
      </c>
      <c r="Q8" s="73">
        <v>17</v>
      </c>
      <c r="R8" s="73">
        <v>18</v>
      </c>
      <c r="S8" s="73">
        <v>19</v>
      </c>
      <c r="T8" s="73">
        <v>20</v>
      </c>
      <c r="U8" s="73">
        <v>21</v>
      </c>
      <c r="V8" s="73">
        <v>22</v>
      </c>
      <c r="W8" s="73">
        <v>23</v>
      </c>
      <c r="X8" s="73">
        <v>24</v>
      </c>
    </row>
    <row r="9" ht="20.25" customHeight="1" spans="1:24">
      <c r="A9" s="21" t="s">
        <v>70</v>
      </c>
      <c r="B9" s="21" t="s">
        <v>70</v>
      </c>
      <c r="C9" s="21" t="s">
        <v>212</v>
      </c>
      <c r="D9" s="21" t="s">
        <v>213</v>
      </c>
      <c r="E9" s="21" t="s">
        <v>102</v>
      </c>
      <c r="F9" s="21" t="s">
        <v>103</v>
      </c>
      <c r="G9" s="21" t="s">
        <v>214</v>
      </c>
      <c r="H9" s="21" t="s">
        <v>215</v>
      </c>
      <c r="I9" s="121">
        <v>1250784</v>
      </c>
      <c r="J9" s="121">
        <v>1250784</v>
      </c>
      <c r="K9" s="121"/>
      <c r="L9" s="121"/>
      <c r="M9" s="121">
        <v>1250784</v>
      </c>
      <c r="N9" s="121"/>
      <c r="O9" s="121"/>
      <c r="P9" s="121"/>
      <c r="Q9" s="121"/>
      <c r="R9" s="121"/>
      <c r="S9" s="121"/>
      <c r="T9" s="121"/>
      <c r="U9" s="121"/>
      <c r="V9" s="121"/>
      <c r="W9" s="121"/>
      <c r="X9" s="121"/>
    </row>
    <row r="10" ht="20.25" customHeight="1" spans="1:24">
      <c r="A10" s="21" t="s">
        <v>70</v>
      </c>
      <c r="B10" s="21" t="s">
        <v>70</v>
      </c>
      <c r="C10" s="21" t="s">
        <v>212</v>
      </c>
      <c r="D10" s="21" t="s">
        <v>213</v>
      </c>
      <c r="E10" s="21" t="s">
        <v>102</v>
      </c>
      <c r="F10" s="21" t="s">
        <v>103</v>
      </c>
      <c r="G10" s="21" t="s">
        <v>216</v>
      </c>
      <c r="H10" s="21" t="s">
        <v>217</v>
      </c>
      <c r="I10" s="121">
        <v>1799496</v>
      </c>
      <c r="J10" s="121">
        <v>1799496</v>
      </c>
      <c r="K10" s="26"/>
      <c r="L10" s="26"/>
      <c r="M10" s="121">
        <v>1799496</v>
      </c>
      <c r="N10" s="26"/>
      <c r="O10" s="121"/>
      <c r="P10" s="121"/>
      <c r="Q10" s="121"/>
      <c r="R10" s="121"/>
      <c r="S10" s="121"/>
      <c r="T10" s="121"/>
      <c r="U10" s="121"/>
      <c r="V10" s="121"/>
      <c r="W10" s="121"/>
      <c r="X10" s="121"/>
    </row>
    <row r="11" ht="20.25" customHeight="1" spans="1:24">
      <c r="A11" s="21" t="s">
        <v>70</v>
      </c>
      <c r="B11" s="21" t="s">
        <v>70</v>
      </c>
      <c r="C11" s="21" t="s">
        <v>212</v>
      </c>
      <c r="D11" s="21" t="s">
        <v>213</v>
      </c>
      <c r="E11" s="21" t="s">
        <v>102</v>
      </c>
      <c r="F11" s="21" t="s">
        <v>103</v>
      </c>
      <c r="G11" s="21" t="s">
        <v>218</v>
      </c>
      <c r="H11" s="21" t="s">
        <v>219</v>
      </c>
      <c r="I11" s="121">
        <v>104232</v>
      </c>
      <c r="J11" s="121">
        <v>104232</v>
      </c>
      <c r="K11" s="26"/>
      <c r="L11" s="26"/>
      <c r="M11" s="121">
        <v>104232</v>
      </c>
      <c r="N11" s="26"/>
      <c r="O11" s="121"/>
      <c r="P11" s="121"/>
      <c r="Q11" s="121"/>
      <c r="R11" s="121"/>
      <c r="S11" s="121"/>
      <c r="T11" s="121"/>
      <c r="U11" s="121"/>
      <c r="V11" s="121"/>
      <c r="W11" s="121"/>
      <c r="X11" s="121"/>
    </row>
    <row r="12" ht="20.25" customHeight="1" spans="1:24">
      <c r="A12" s="21" t="s">
        <v>70</v>
      </c>
      <c r="B12" s="21" t="s">
        <v>70</v>
      </c>
      <c r="C12" s="21" t="s">
        <v>220</v>
      </c>
      <c r="D12" s="21" t="s">
        <v>221</v>
      </c>
      <c r="E12" s="21" t="s">
        <v>108</v>
      </c>
      <c r="F12" s="21" t="s">
        <v>109</v>
      </c>
      <c r="G12" s="21" t="s">
        <v>214</v>
      </c>
      <c r="H12" s="21" t="s">
        <v>215</v>
      </c>
      <c r="I12" s="121">
        <v>1191816</v>
      </c>
      <c r="J12" s="121">
        <v>1191816</v>
      </c>
      <c r="K12" s="26"/>
      <c r="L12" s="26"/>
      <c r="M12" s="121">
        <v>1191816</v>
      </c>
      <c r="N12" s="26"/>
      <c r="O12" s="121"/>
      <c r="P12" s="121"/>
      <c r="Q12" s="121"/>
      <c r="R12" s="121"/>
      <c r="S12" s="121"/>
      <c r="T12" s="121"/>
      <c r="U12" s="121"/>
      <c r="V12" s="121"/>
      <c r="W12" s="121"/>
      <c r="X12" s="121"/>
    </row>
    <row r="13" ht="20.25" customHeight="1" spans="1:24">
      <c r="A13" s="21" t="s">
        <v>70</v>
      </c>
      <c r="B13" s="21" t="s">
        <v>70</v>
      </c>
      <c r="C13" s="21" t="s">
        <v>220</v>
      </c>
      <c r="D13" s="21" t="s">
        <v>221</v>
      </c>
      <c r="E13" s="21" t="s">
        <v>108</v>
      </c>
      <c r="F13" s="21" t="s">
        <v>109</v>
      </c>
      <c r="G13" s="21" t="s">
        <v>216</v>
      </c>
      <c r="H13" s="21" t="s">
        <v>217</v>
      </c>
      <c r="I13" s="121">
        <v>89796</v>
      </c>
      <c r="J13" s="121">
        <v>89796</v>
      </c>
      <c r="K13" s="26"/>
      <c r="L13" s="26"/>
      <c r="M13" s="121">
        <v>89796</v>
      </c>
      <c r="N13" s="26"/>
      <c r="O13" s="121"/>
      <c r="P13" s="121"/>
      <c r="Q13" s="121"/>
      <c r="R13" s="121"/>
      <c r="S13" s="121"/>
      <c r="T13" s="121"/>
      <c r="U13" s="121"/>
      <c r="V13" s="121"/>
      <c r="W13" s="121"/>
      <c r="X13" s="121"/>
    </row>
    <row r="14" ht="20.25" customHeight="1" spans="1:24">
      <c r="A14" s="21" t="s">
        <v>70</v>
      </c>
      <c r="B14" s="21" t="s">
        <v>70</v>
      </c>
      <c r="C14" s="21" t="s">
        <v>220</v>
      </c>
      <c r="D14" s="21" t="s">
        <v>221</v>
      </c>
      <c r="E14" s="21" t="s">
        <v>108</v>
      </c>
      <c r="F14" s="21" t="s">
        <v>109</v>
      </c>
      <c r="G14" s="21" t="s">
        <v>218</v>
      </c>
      <c r="H14" s="21" t="s">
        <v>219</v>
      </c>
      <c r="I14" s="121">
        <v>99318</v>
      </c>
      <c r="J14" s="121">
        <v>99318</v>
      </c>
      <c r="K14" s="26"/>
      <c r="L14" s="26"/>
      <c r="M14" s="121">
        <v>99318</v>
      </c>
      <c r="N14" s="26"/>
      <c r="O14" s="121"/>
      <c r="P14" s="121"/>
      <c r="Q14" s="121"/>
      <c r="R14" s="121"/>
      <c r="S14" s="121"/>
      <c r="T14" s="121"/>
      <c r="U14" s="121"/>
      <c r="V14" s="121"/>
      <c r="W14" s="121"/>
      <c r="X14" s="121"/>
    </row>
    <row r="15" ht="20.25" customHeight="1" spans="1:24">
      <c r="A15" s="21" t="s">
        <v>70</v>
      </c>
      <c r="B15" s="21" t="s">
        <v>70</v>
      </c>
      <c r="C15" s="21" t="s">
        <v>220</v>
      </c>
      <c r="D15" s="21" t="s">
        <v>221</v>
      </c>
      <c r="E15" s="21" t="s">
        <v>108</v>
      </c>
      <c r="F15" s="21" t="s">
        <v>109</v>
      </c>
      <c r="G15" s="21" t="s">
        <v>222</v>
      </c>
      <c r="H15" s="21" t="s">
        <v>223</v>
      </c>
      <c r="I15" s="121">
        <v>523500</v>
      </c>
      <c r="J15" s="121">
        <v>523500</v>
      </c>
      <c r="K15" s="26"/>
      <c r="L15" s="26"/>
      <c r="M15" s="121">
        <v>523500</v>
      </c>
      <c r="N15" s="26"/>
      <c r="O15" s="121"/>
      <c r="P15" s="121"/>
      <c r="Q15" s="121"/>
      <c r="R15" s="121"/>
      <c r="S15" s="121"/>
      <c r="T15" s="121"/>
      <c r="U15" s="121"/>
      <c r="V15" s="121"/>
      <c r="W15" s="121"/>
      <c r="X15" s="121"/>
    </row>
    <row r="16" ht="20.25" customHeight="1" spans="1:24">
      <c r="A16" s="21" t="s">
        <v>70</v>
      </c>
      <c r="B16" s="21" t="s">
        <v>70</v>
      </c>
      <c r="C16" s="21" t="s">
        <v>220</v>
      </c>
      <c r="D16" s="21" t="s">
        <v>221</v>
      </c>
      <c r="E16" s="21" t="s">
        <v>108</v>
      </c>
      <c r="F16" s="21" t="s">
        <v>109</v>
      </c>
      <c r="G16" s="21" t="s">
        <v>222</v>
      </c>
      <c r="H16" s="21" t="s">
        <v>223</v>
      </c>
      <c r="I16" s="121">
        <v>1101516</v>
      </c>
      <c r="J16" s="121">
        <v>1101516</v>
      </c>
      <c r="K16" s="26"/>
      <c r="L16" s="26"/>
      <c r="M16" s="121">
        <v>1101516</v>
      </c>
      <c r="N16" s="26"/>
      <c r="O16" s="121"/>
      <c r="P16" s="121"/>
      <c r="Q16" s="121"/>
      <c r="R16" s="121"/>
      <c r="S16" s="121"/>
      <c r="T16" s="121"/>
      <c r="U16" s="121"/>
      <c r="V16" s="121"/>
      <c r="W16" s="121"/>
      <c r="X16" s="121"/>
    </row>
    <row r="17" ht="20.25" customHeight="1" spans="1:24">
      <c r="A17" s="21" t="s">
        <v>70</v>
      </c>
      <c r="B17" s="21" t="s">
        <v>70</v>
      </c>
      <c r="C17" s="21" t="s">
        <v>224</v>
      </c>
      <c r="D17" s="21" t="s">
        <v>225</v>
      </c>
      <c r="E17" s="21" t="s">
        <v>118</v>
      </c>
      <c r="F17" s="21" t="s">
        <v>119</v>
      </c>
      <c r="G17" s="21" t="s">
        <v>226</v>
      </c>
      <c r="H17" s="21" t="s">
        <v>227</v>
      </c>
      <c r="I17" s="121">
        <v>509606.4</v>
      </c>
      <c r="J17" s="121">
        <v>509606.4</v>
      </c>
      <c r="K17" s="26"/>
      <c r="L17" s="26"/>
      <c r="M17" s="121">
        <v>509606.4</v>
      </c>
      <c r="N17" s="26"/>
      <c r="O17" s="121"/>
      <c r="P17" s="121"/>
      <c r="Q17" s="121"/>
      <c r="R17" s="121"/>
      <c r="S17" s="121"/>
      <c r="T17" s="121"/>
      <c r="U17" s="121"/>
      <c r="V17" s="121"/>
      <c r="W17" s="121"/>
      <c r="X17" s="121"/>
    </row>
    <row r="18" ht="20.25" customHeight="1" spans="1:24">
      <c r="A18" s="21" t="s">
        <v>70</v>
      </c>
      <c r="B18" s="21" t="s">
        <v>70</v>
      </c>
      <c r="C18" s="21" t="s">
        <v>224</v>
      </c>
      <c r="D18" s="21" t="s">
        <v>225</v>
      </c>
      <c r="E18" s="21" t="s">
        <v>118</v>
      </c>
      <c r="F18" s="21" t="s">
        <v>119</v>
      </c>
      <c r="G18" s="21" t="s">
        <v>226</v>
      </c>
      <c r="H18" s="21" t="s">
        <v>227</v>
      </c>
      <c r="I18" s="121">
        <v>554129.28</v>
      </c>
      <c r="J18" s="121">
        <v>554129.28</v>
      </c>
      <c r="K18" s="26"/>
      <c r="L18" s="26"/>
      <c r="M18" s="121">
        <v>554129.28</v>
      </c>
      <c r="N18" s="26"/>
      <c r="O18" s="121"/>
      <c r="P18" s="121"/>
      <c r="Q18" s="121"/>
      <c r="R18" s="121"/>
      <c r="S18" s="121"/>
      <c r="T18" s="121"/>
      <c r="U18" s="121"/>
      <c r="V18" s="121"/>
      <c r="W18" s="121"/>
      <c r="X18" s="121"/>
    </row>
    <row r="19" ht="20.25" customHeight="1" spans="1:24">
      <c r="A19" s="21" t="s">
        <v>70</v>
      </c>
      <c r="B19" s="21" t="s">
        <v>70</v>
      </c>
      <c r="C19" s="21" t="s">
        <v>224</v>
      </c>
      <c r="D19" s="21" t="s">
        <v>225</v>
      </c>
      <c r="E19" s="21" t="s">
        <v>120</v>
      </c>
      <c r="F19" s="21" t="s">
        <v>121</v>
      </c>
      <c r="G19" s="21" t="s">
        <v>228</v>
      </c>
      <c r="H19" s="21" t="s">
        <v>229</v>
      </c>
      <c r="I19" s="121">
        <v>200000</v>
      </c>
      <c r="J19" s="121">
        <v>200000</v>
      </c>
      <c r="K19" s="26"/>
      <c r="L19" s="26"/>
      <c r="M19" s="121">
        <v>200000</v>
      </c>
      <c r="N19" s="26"/>
      <c r="O19" s="121"/>
      <c r="P19" s="121"/>
      <c r="Q19" s="121"/>
      <c r="R19" s="121"/>
      <c r="S19" s="121"/>
      <c r="T19" s="121"/>
      <c r="U19" s="121"/>
      <c r="V19" s="121"/>
      <c r="W19" s="121"/>
      <c r="X19" s="121"/>
    </row>
    <row r="20" ht="20.25" customHeight="1" spans="1:24">
      <c r="A20" s="21" t="s">
        <v>70</v>
      </c>
      <c r="B20" s="21" t="s">
        <v>70</v>
      </c>
      <c r="C20" s="21" t="s">
        <v>224</v>
      </c>
      <c r="D20" s="21" t="s">
        <v>225</v>
      </c>
      <c r="E20" s="21" t="s">
        <v>130</v>
      </c>
      <c r="F20" s="21" t="s">
        <v>131</v>
      </c>
      <c r="G20" s="21" t="s">
        <v>230</v>
      </c>
      <c r="H20" s="21" t="s">
        <v>231</v>
      </c>
      <c r="I20" s="121">
        <v>251618.16</v>
      </c>
      <c r="J20" s="121">
        <v>251618.16</v>
      </c>
      <c r="K20" s="26"/>
      <c r="L20" s="26"/>
      <c r="M20" s="121">
        <v>251618.16</v>
      </c>
      <c r="N20" s="26"/>
      <c r="O20" s="121"/>
      <c r="P20" s="121"/>
      <c r="Q20" s="121"/>
      <c r="R20" s="121"/>
      <c r="S20" s="121"/>
      <c r="T20" s="121"/>
      <c r="U20" s="121"/>
      <c r="V20" s="121"/>
      <c r="W20" s="121"/>
      <c r="X20" s="121"/>
    </row>
    <row r="21" ht="20.25" customHeight="1" spans="1:24">
      <c r="A21" s="21" t="s">
        <v>70</v>
      </c>
      <c r="B21" s="21" t="s">
        <v>70</v>
      </c>
      <c r="C21" s="21" t="s">
        <v>224</v>
      </c>
      <c r="D21" s="21" t="s">
        <v>225</v>
      </c>
      <c r="E21" s="21" t="s">
        <v>132</v>
      </c>
      <c r="F21" s="21" t="s">
        <v>133</v>
      </c>
      <c r="G21" s="21" t="s">
        <v>230</v>
      </c>
      <c r="H21" s="21" t="s">
        <v>231</v>
      </c>
      <c r="I21" s="121">
        <v>229614.13</v>
      </c>
      <c r="J21" s="121">
        <v>229614.13</v>
      </c>
      <c r="K21" s="26"/>
      <c r="L21" s="26"/>
      <c r="M21" s="121">
        <v>229614.13</v>
      </c>
      <c r="N21" s="26"/>
      <c r="O21" s="121"/>
      <c r="P21" s="121"/>
      <c r="Q21" s="121"/>
      <c r="R21" s="121"/>
      <c r="S21" s="121"/>
      <c r="T21" s="121"/>
      <c r="U21" s="121"/>
      <c r="V21" s="121"/>
      <c r="W21" s="121"/>
      <c r="X21" s="121"/>
    </row>
    <row r="22" ht="20.25" customHeight="1" spans="1:24">
      <c r="A22" s="21" t="s">
        <v>70</v>
      </c>
      <c r="B22" s="21" t="s">
        <v>70</v>
      </c>
      <c r="C22" s="21" t="s">
        <v>224</v>
      </c>
      <c r="D22" s="21" t="s">
        <v>225</v>
      </c>
      <c r="E22" s="21" t="s">
        <v>134</v>
      </c>
      <c r="F22" s="21" t="s">
        <v>135</v>
      </c>
      <c r="G22" s="21" t="s">
        <v>232</v>
      </c>
      <c r="H22" s="21" t="s">
        <v>233</v>
      </c>
      <c r="I22" s="121">
        <v>145325.4</v>
      </c>
      <c r="J22" s="121">
        <v>145325.4</v>
      </c>
      <c r="K22" s="26"/>
      <c r="L22" s="26"/>
      <c r="M22" s="121">
        <v>145325.4</v>
      </c>
      <c r="N22" s="26"/>
      <c r="O22" s="121"/>
      <c r="P22" s="121"/>
      <c r="Q22" s="121"/>
      <c r="R22" s="121"/>
      <c r="S22" s="121"/>
      <c r="T22" s="121"/>
      <c r="U22" s="121"/>
      <c r="V22" s="121"/>
      <c r="W22" s="121"/>
      <c r="X22" s="121"/>
    </row>
    <row r="23" ht="20.25" customHeight="1" spans="1:24">
      <c r="A23" s="21" t="s">
        <v>70</v>
      </c>
      <c r="B23" s="21" t="s">
        <v>70</v>
      </c>
      <c r="C23" s="21" t="s">
        <v>224</v>
      </c>
      <c r="D23" s="21" t="s">
        <v>225</v>
      </c>
      <c r="E23" s="21" t="s">
        <v>134</v>
      </c>
      <c r="F23" s="21" t="s">
        <v>135</v>
      </c>
      <c r="G23" s="21" t="s">
        <v>232</v>
      </c>
      <c r="H23" s="21" t="s">
        <v>233</v>
      </c>
      <c r="I23" s="121">
        <v>159252</v>
      </c>
      <c r="J23" s="121">
        <v>159252</v>
      </c>
      <c r="K23" s="26"/>
      <c r="L23" s="26"/>
      <c r="M23" s="121">
        <v>159252</v>
      </c>
      <c r="N23" s="26"/>
      <c r="O23" s="121"/>
      <c r="P23" s="121"/>
      <c r="Q23" s="121"/>
      <c r="R23" s="121"/>
      <c r="S23" s="121"/>
      <c r="T23" s="121"/>
      <c r="U23" s="121"/>
      <c r="V23" s="121"/>
      <c r="W23" s="121"/>
      <c r="X23" s="121"/>
    </row>
    <row r="24" ht="20.25" customHeight="1" spans="1:24">
      <c r="A24" s="21" t="s">
        <v>70</v>
      </c>
      <c r="B24" s="21" t="s">
        <v>70</v>
      </c>
      <c r="C24" s="21" t="s">
        <v>224</v>
      </c>
      <c r="D24" s="21" t="s">
        <v>225</v>
      </c>
      <c r="E24" s="21" t="s">
        <v>134</v>
      </c>
      <c r="F24" s="21" t="s">
        <v>135</v>
      </c>
      <c r="G24" s="21" t="s">
        <v>232</v>
      </c>
      <c r="H24" s="21" t="s">
        <v>233</v>
      </c>
      <c r="I24" s="121">
        <v>114318</v>
      </c>
      <c r="J24" s="121">
        <v>114318</v>
      </c>
      <c r="K24" s="26"/>
      <c r="L24" s="26"/>
      <c r="M24" s="121">
        <v>114318</v>
      </c>
      <c r="N24" s="26"/>
      <c r="O24" s="121"/>
      <c r="P24" s="121"/>
      <c r="Q24" s="121"/>
      <c r="R24" s="121"/>
      <c r="S24" s="121"/>
      <c r="T24" s="121"/>
      <c r="U24" s="121"/>
      <c r="V24" s="121"/>
      <c r="W24" s="121"/>
      <c r="X24" s="121"/>
    </row>
    <row r="25" ht="20.25" customHeight="1" spans="1:24">
      <c r="A25" s="21" t="s">
        <v>70</v>
      </c>
      <c r="B25" s="21" t="s">
        <v>70</v>
      </c>
      <c r="C25" s="21" t="s">
        <v>224</v>
      </c>
      <c r="D25" s="21" t="s">
        <v>225</v>
      </c>
      <c r="E25" s="21" t="s">
        <v>102</v>
      </c>
      <c r="F25" s="21" t="s">
        <v>103</v>
      </c>
      <c r="G25" s="21" t="s">
        <v>234</v>
      </c>
      <c r="H25" s="21" t="s">
        <v>235</v>
      </c>
      <c r="I25" s="121">
        <v>1621.96</v>
      </c>
      <c r="J25" s="121">
        <v>1621.96</v>
      </c>
      <c r="K25" s="26"/>
      <c r="L25" s="26"/>
      <c r="M25" s="121">
        <v>1621.96</v>
      </c>
      <c r="N25" s="26"/>
      <c r="O25" s="121"/>
      <c r="P25" s="121"/>
      <c r="Q25" s="121"/>
      <c r="R25" s="121"/>
      <c r="S25" s="121"/>
      <c r="T25" s="121"/>
      <c r="U25" s="121"/>
      <c r="V25" s="121"/>
      <c r="W25" s="121"/>
      <c r="X25" s="121"/>
    </row>
    <row r="26" ht="20.25" customHeight="1" spans="1:24">
      <c r="A26" s="21" t="s">
        <v>70</v>
      </c>
      <c r="B26" s="21" t="s">
        <v>70</v>
      </c>
      <c r="C26" s="21" t="s">
        <v>224</v>
      </c>
      <c r="D26" s="21" t="s">
        <v>225</v>
      </c>
      <c r="E26" s="21" t="s">
        <v>108</v>
      </c>
      <c r="F26" s="21" t="s">
        <v>109</v>
      </c>
      <c r="G26" s="21" t="s">
        <v>234</v>
      </c>
      <c r="H26" s="21" t="s">
        <v>235</v>
      </c>
      <c r="I26" s="121">
        <v>20345.56</v>
      </c>
      <c r="J26" s="121">
        <v>20345.56</v>
      </c>
      <c r="K26" s="26"/>
      <c r="L26" s="26"/>
      <c r="M26" s="121">
        <v>20345.56</v>
      </c>
      <c r="N26" s="26"/>
      <c r="O26" s="121"/>
      <c r="P26" s="121"/>
      <c r="Q26" s="121"/>
      <c r="R26" s="121"/>
      <c r="S26" s="121"/>
      <c r="T26" s="121"/>
      <c r="U26" s="121"/>
      <c r="V26" s="121"/>
      <c r="W26" s="121"/>
      <c r="X26" s="121"/>
    </row>
    <row r="27" ht="20.25" customHeight="1" spans="1:24">
      <c r="A27" s="21" t="s">
        <v>70</v>
      </c>
      <c r="B27" s="21" t="s">
        <v>70</v>
      </c>
      <c r="C27" s="21" t="s">
        <v>224</v>
      </c>
      <c r="D27" s="21" t="s">
        <v>225</v>
      </c>
      <c r="E27" s="21" t="s">
        <v>136</v>
      </c>
      <c r="F27" s="21" t="s">
        <v>137</v>
      </c>
      <c r="G27" s="21" t="s">
        <v>234</v>
      </c>
      <c r="H27" s="21" t="s">
        <v>235</v>
      </c>
      <c r="I27" s="121">
        <v>14468.16</v>
      </c>
      <c r="J27" s="121">
        <v>14468.16</v>
      </c>
      <c r="K27" s="26"/>
      <c r="L27" s="26"/>
      <c r="M27" s="121">
        <v>14468.16</v>
      </c>
      <c r="N27" s="26"/>
      <c r="O27" s="121"/>
      <c r="P27" s="121"/>
      <c r="Q27" s="121"/>
      <c r="R27" s="121"/>
      <c r="S27" s="121"/>
      <c r="T27" s="121"/>
      <c r="U27" s="121"/>
      <c r="V27" s="121"/>
      <c r="W27" s="121"/>
      <c r="X27" s="121"/>
    </row>
    <row r="28" ht="20.25" customHeight="1" spans="1:24">
      <c r="A28" s="21" t="s">
        <v>70</v>
      </c>
      <c r="B28" s="21" t="s">
        <v>70</v>
      </c>
      <c r="C28" s="21" t="s">
        <v>224</v>
      </c>
      <c r="D28" s="21" t="s">
        <v>225</v>
      </c>
      <c r="E28" s="21" t="s">
        <v>136</v>
      </c>
      <c r="F28" s="21" t="s">
        <v>137</v>
      </c>
      <c r="G28" s="21" t="s">
        <v>234</v>
      </c>
      <c r="H28" s="21" t="s">
        <v>235</v>
      </c>
      <c r="I28" s="121">
        <v>14984.88</v>
      </c>
      <c r="J28" s="121">
        <v>14984.88</v>
      </c>
      <c r="K28" s="26"/>
      <c r="L28" s="26"/>
      <c r="M28" s="121">
        <v>14984.88</v>
      </c>
      <c r="N28" s="26"/>
      <c r="O28" s="121"/>
      <c r="P28" s="121"/>
      <c r="Q28" s="121"/>
      <c r="R28" s="121"/>
      <c r="S28" s="121"/>
      <c r="T28" s="121"/>
      <c r="U28" s="121"/>
      <c r="V28" s="121"/>
      <c r="W28" s="121"/>
      <c r="X28" s="121"/>
    </row>
    <row r="29" ht="20.25" customHeight="1" spans="1:24">
      <c r="A29" s="21" t="s">
        <v>70</v>
      </c>
      <c r="B29" s="21" t="s">
        <v>70</v>
      </c>
      <c r="C29" s="21" t="s">
        <v>224</v>
      </c>
      <c r="D29" s="21" t="s">
        <v>225</v>
      </c>
      <c r="E29" s="21" t="s">
        <v>136</v>
      </c>
      <c r="F29" s="21" t="s">
        <v>137</v>
      </c>
      <c r="G29" s="21" t="s">
        <v>234</v>
      </c>
      <c r="H29" s="21" t="s">
        <v>235</v>
      </c>
      <c r="I29" s="121">
        <v>10463.43</v>
      </c>
      <c r="J29" s="121">
        <v>10463.43</v>
      </c>
      <c r="K29" s="26"/>
      <c r="L29" s="26"/>
      <c r="M29" s="121">
        <v>10463.43</v>
      </c>
      <c r="N29" s="26"/>
      <c r="O29" s="121"/>
      <c r="P29" s="121"/>
      <c r="Q29" s="121"/>
      <c r="R29" s="121"/>
      <c r="S29" s="121"/>
      <c r="T29" s="121"/>
      <c r="U29" s="121"/>
      <c r="V29" s="121"/>
      <c r="W29" s="121"/>
      <c r="X29" s="121"/>
    </row>
    <row r="30" ht="20.25" customHeight="1" spans="1:24">
      <c r="A30" s="21" t="s">
        <v>70</v>
      </c>
      <c r="B30" s="21" t="s">
        <v>70</v>
      </c>
      <c r="C30" s="21" t="s">
        <v>224</v>
      </c>
      <c r="D30" s="21" t="s">
        <v>225</v>
      </c>
      <c r="E30" s="21" t="s">
        <v>136</v>
      </c>
      <c r="F30" s="21" t="s">
        <v>137</v>
      </c>
      <c r="G30" s="21" t="s">
        <v>234</v>
      </c>
      <c r="H30" s="21" t="s">
        <v>235</v>
      </c>
      <c r="I30" s="121">
        <v>5733.07</v>
      </c>
      <c r="J30" s="121">
        <v>5733.07</v>
      </c>
      <c r="K30" s="26"/>
      <c r="L30" s="26"/>
      <c r="M30" s="121">
        <v>5733.07</v>
      </c>
      <c r="N30" s="26"/>
      <c r="O30" s="121"/>
      <c r="P30" s="121"/>
      <c r="Q30" s="121"/>
      <c r="R30" s="121"/>
      <c r="S30" s="121"/>
      <c r="T30" s="121"/>
      <c r="U30" s="121"/>
      <c r="V30" s="121"/>
      <c r="W30" s="121"/>
      <c r="X30" s="121"/>
    </row>
    <row r="31" ht="20.25" customHeight="1" spans="1:24">
      <c r="A31" s="21" t="s">
        <v>70</v>
      </c>
      <c r="B31" s="21" t="s">
        <v>70</v>
      </c>
      <c r="C31" s="21" t="s">
        <v>224</v>
      </c>
      <c r="D31" s="21" t="s">
        <v>225</v>
      </c>
      <c r="E31" s="21" t="s">
        <v>136</v>
      </c>
      <c r="F31" s="21" t="s">
        <v>137</v>
      </c>
      <c r="G31" s="21" t="s">
        <v>234</v>
      </c>
      <c r="H31" s="21" t="s">
        <v>235</v>
      </c>
      <c r="I31" s="121">
        <v>13951.44</v>
      </c>
      <c r="J31" s="121">
        <v>13951.44</v>
      </c>
      <c r="K31" s="26"/>
      <c r="L31" s="26"/>
      <c r="M31" s="121">
        <v>13951.44</v>
      </c>
      <c r="N31" s="26"/>
      <c r="O31" s="121"/>
      <c r="P31" s="121"/>
      <c r="Q31" s="121"/>
      <c r="R31" s="121"/>
      <c r="S31" s="121"/>
      <c r="T31" s="121"/>
      <c r="U31" s="121"/>
      <c r="V31" s="121"/>
      <c r="W31" s="121"/>
      <c r="X31" s="121"/>
    </row>
    <row r="32" ht="20.25" customHeight="1" spans="1:24">
      <c r="A32" s="21" t="s">
        <v>70</v>
      </c>
      <c r="B32" s="21" t="s">
        <v>70</v>
      </c>
      <c r="C32" s="21" t="s">
        <v>236</v>
      </c>
      <c r="D32" s="21" t="s">
        <v>143</v>
      </c>
      <c r="E32" s="21" t="s">
        <v>142</v>
      </c>
      <c r="F32" s="21" t="s">
        <v>143</v>
      </c>
      <c r="G32" s="21" t="s">
        <v>237</v>
      </c>
      <c r="H32" s="21" t="s">
        <v>143</v>
      </c>
      <c r="I32" s="121">
        <v>487980.96</v>
      </c>
      <c r="J32" s="121">
        <v>487980.96</v>
      </c>
      <c r="K32" s="26"/>
      <c r="L32" s="26"/>
      <c r="M32" s="121">
        <v>487980.96</v>
      </c>
      <c r="N32" s="26"/>
      <c r="O32" s="121"/>
      <c r="P32" s="121"/>
      <c r="Q32" s="121"/>
      <c r="R32" s="121"/>
      <c r="S32" s="121"/>
      <c r="T32" s="121"/>
      <c r="U32" s="121"/>
      <c r="V32" s="121"/>
      <c r="W32" s="121"/>
      <c r="X32" s="121"/>
    </row>
    <row r="33" ht="20.25" customHeight="1" spans="1:24">
      <c r="A33" s="21" t="s">
        <v>70</v>
      </c>
      <c r="B33" s="21" t="s">
        <v>70</v>
      </c>
      <c r="C33" s="21" t="s">
        <v>236</v>
      </c>
      <c r="D33" s="21" t="s">
        <v>143</v>
      </c>
      <c r="E33" s="21" t="s">
        <v>142</v>
      </c>
      <c r="F33" s="21" t="s">
        <v>143</v>
      </c>
      <c r="G33" s="21" t="s">
        <v>237</v>
      </c>
      <c r="H33" s="21" t="s">
        <v>143</v>
      </c>
      <c r="I33" s="121">
        <v>555196.8</v>
      </c>
      <c r="J33" s="121">
        <v>555196.8</v>
      </c>
      <c r="K33" s="26"/>
      <c r="L33" s="26"/>
      <c r="M33" s="121">
        <v>555196.8</v>
      </c>
      <c r="N33" s="26"/>
      <c r="O33" s="121"/>
      <c r="P33" s="121"/>
      <c r="Q33" s="121"/>
      <c r="R33" s="121"/>
      <c r="S33" s="121"/>
      <c r="T33" s="121"/>
      <c r="U33" s="121"/>
      <c r="V33" s="121"/>
      <c r="W33" s="121"/>
      <c r="X33" s="121"/>
    </row>
    <row r="34" ht="20.25" customHeight="1" spans="1:24">
      <c r="A34" s="21" t="s">
        <v>70</v>
      </c>
      <c r="B34" s="21" t="s">
        <v>70</v>
      </c>
      <c r="C34" s="21" t="s">
        <v>238</v>
      </c>
      <c r="D34" s="21" t="s">
        <v>239</v>
      </c>
      <c r="E34" s="21" t="s">
        <v>124</v>
      </c>
      <c r="F34" s="21" t="s">
        <v>125</v>
      </c>
      <c r="G34" s="21" t="s">
        <v>240</v>
      </c>
      <c r="H34" s="21" t="s">
        <v>241</v>
      </c>
      <c r="I34" s="121">
        <v>36000</v>
      </c>
      <c r="J34" s="121">
        <v>36000</v>
      </c>
      <c r="K34" s="26"/>
      <c r="L34" s="26"/>
      <c r="M34" s="121">
        <v>36000</v>
      </c>
      <c r="N34" s="26"/>
      <c r="O34" s="121"/>
      <c r="P34" s="121"/>
      <c r="Q34" s="121"/>
      <c r="R34" s="121"/>
      <c r="S34" s="121"/>
      <c r="T34" s="121"/>
      <c r="U34" s="121"/>
      <c r="V34" s="121"/>
      <c r="W34" s="121"/>
      <c r="X34" s="121"/>
    </row>
    <row r="35" ht="20.25" customHeight="1" spans="1:24">
      <c r="A35" s="21" t="s">
        <v>70</v>
      </c>
      <c r="B35" s="21" t="s">
        <v>70</v>
      </c>
      <c r="C35" s="21" t="s">
        <v>242</v>
      </c>
      <c r="D35" s="21" t="s">
        <v>190</v>
      </c>
      <c r="E35" s="21" t="s">
        <v>110</v>
      </c>
      <c r="F35" s="21" t="s">
        <v>111</v>
      </c>
      <c r="G35" s="21" t="s">
        <v>243</v>
      </c>
      <c r="H35" s="21" t="s">
        <v>190</v>
      </c>
      <c r="I35" s="121">
        <v>80000</v>
      </c>
      <c r="J35" s="121">
        <v>80000</v>
      </c>
      <c r="K35" s="26"/>
      <c r="L35" s="26"/>
      <c r="M35" s="121">
        <v>80000</v>
      </c>
      <c r="N35" s="26"/>
      <c r="O35" s="121"/>
      <c r="P35" s="121"/>
      <c r="Q35" s="121"/>
      <c r="R35" s="121"/>
      <c r="S35" s="121"/>
      <c r="T35" s="121"/>
      <c r="U35" s="121"/>
      <c r="V35" s="121"/>
      <c r="W35" s="121"/>
      <c r="X35" s="121"/>
    </row>
    <row r="36" ht="20.25" customHeight="1" spans="1:24">
      <c r="A36" s="21" t="s">
        <v>70</v>
      </c>
      <c r="B36" s="21" t="s">
        <v>70</v>
      </c>
      <c r="C36" s="21" t="s">
        <v>244</v>
      </c>
      <c r="D36" s="21" t="s">
        <v>245</v>
      </c>
      <c r="E36" s="21" t="s">
        <v>102</v>
      </c>
      <c r="F36" s="21" t="s">
        <v>103</v>
      </c>
      <c r="G36" s="21" t="s">
        <v>246</v>
      </c>
      <c r="H36" s="21" t="s">
        <v>247</v>
      </c>
      <c r="I36" s="121">
        <v>265800</v>
      </c>
      <c r="J36" s="121">
        <v>265800</v>
      </c>
      <c r="K36" s="26"/>
      <c r="L36" s="26"/>
      <c r="M36" s="121">
        <v>265800</v>
      </c>
      <c r="N36" s="26"/>
      <c r="O36" s="121"/>
      <c r="P36" s="121"/>
      <c r="Q36" s="121"/>
      <c r="R36" s="121"/>
      <c r="S36" s="121"/>
      <c r="T36" s="121"/>
      <c r="U36" s="121"/>
      <c r="V36" s="121"/>
      <c r="W36" s="121"/>
      <c r="X36" s="121"/>
    </row>
    <row r="37" ht="20.25" customHeight="1" spans="1:24">
      <c r="A37" s="21" t="s">
        <v>70</v>
      </c>
      <c r="B37" s="21" t="s">
        <v>70</v>
      </c>
      <c r="C37" s="21" t="s">
        <v>248</v>
      </c>
      <c r="D37" s="21" t="s">
        <v>249</v>
      </c>
      <c r="E37" s="21" t="s">
        <v>102</v>
      </c>
      <c r="F37" s="21" t="s">
        <v>103</v>
      </c>
      <c r="G37" s="21" t="s">
        <v>250</v>
      </c>
      <c r="H37" s="21" t="s">
        <v>249</v>
      </c>
      <c r="I37" s="121">
        <v>70132.8</v>
      </c>
      <c r="J37" s="121">
        <v>70132.8</v>
      </c>
      <c r="K37" s="26"/>
      <c r="L37" s="26"/>
      <c r="M37" s="121">
        <v>70132.8</v>
      </c>
      <c r="N37" s="26"/>
      <c r="O37" s="121"/>
      <c r="P37" s="121"/>
      <c r="Q37" s="121"/>
      <c r="R37" s="121"/>
      <c r="S37" s="121"/>
      <c r="T37" s="121"/>
      <c r="U37" s="121"/>
      <c r="V37" s="121"/>
      <c r="W37" s="121"/>
      <c r="X37" s="121"/>
    </row>
    <row r="38" ht="20.25" customHeight="1" spans="1:24">
      <c r="A38" s="21" t="s">
        <v>70</v>
      </c>
      <c r="B38" s="21" t="s">
        <v>70</v>
      </c>
      <c r="C38" s="21" t="s">
        <v>248</v>
      </c>
      <c r="D38" s="21" t="s">
        <v>249</v>
      </c>
      <c r="E38" s="21" t="s">
        <v>108</v>
      </c>
      <c r="F38" s="21" t="s">
        <v>109</v>
      </c>
      <c r="G38" s="21" t="s">
        <v>250</v>
      </c>
      <c r="H38" s="21" t="s">
        <v>249</v>
      </c>
      <c r="I38" s="121">
        <v>63700.56</v>
      </c>
      <c r="J38" s="121">
        <v>63700.56</v>
      </c>
      <c r="K38" s="26"/>
      <c r="L38" s="26"/>
      <c r="M38" s="121">
        <v>63700.56</v>
      </c>
      <c r="N38" s="26"/>
      <c r="O38" s="121"/>
      <c r="P38" s="121"/>
      <c r="Q38" s="121"/>
      <c r="R38" s="121"/>
      <c r="S38" s="121"/>
      <c r="T38" s="121"/>
      <c r="U38" s="121"/>
      <c r="V38" s="121"/>
      <c r="W38" s="121"/>
      <c r="X38" s="121"/>
    </row>
    <row r="39" ht="20.25" customHeight="1" spans="1:24">
      <c r="A39" s="21" t="s">
        <v>70</v>
      </c>
      <c r="B39" s="21" t="s">
        <v>70</v>
      </c>
      <c r="C39" s="21" t="s">
        <v>251</v>
      </c>
      <c r="D39" s="21" t="s">
        <v>252</v>
      </c>
      <c r="E39" s="21" t="s">
        <v>102</v>
      </c>
      <c r="F39" s="21" t="s">
        <v>103</v>
      </c>
      <c r="G39" s="21" t="s">
        <v>253</v>
      </c>
      <c r="H39" s="21" t="s">
        <v>254</v>
      </c>
      <c r="I39" s="121">
        <v>87024</v>
      </c>
      <c r="J39" s="121">
        <v>87024</v>
      </c>
      <c r="K39" s="26"/>
      <c r="L39" s="26"/>
      <c r="M39" s="121">
        <v>87024</v>
      </c>
      <c r="N39" s="26"/>
      <c r="O39" s="121"/>
      <c r="P39" s="121"/>
      <c r="Q39" s="121"/>
      <c r="R39" s="121"/>
      <c r="S39" s="121"/>
      <c r="T39" s="121"/>
      <c r="U39" s="121"/>
      <c r="V39" s="121"/>
      <c r="W39" s="121"/>
      <c r="X39" s="121"/>
    </row>
    <row r="40" ht="20.25" customHeight="1" spans="1:24">
      <c r="A40" s="21" t="s">
        <v>70</v>
      </c>
      <c r="B40" s="21" t="s">
        <v>70</v>
      </c>
      <c r="C40" s="21" t="s">
        <v>251</v>
      </c>
      <c r="D40" s="21" t="s">
        <v>252</v>
      </c>
      <c r="E40" s="21" t="s">
        <v>108</v>
      </c>
      <c r="F40" s="21" t="s">
        <v>109</v>
      </c>
      <c r="G40" s="21" t="s">
        <v>253</v>
      </c>
      <c r="H40" s="21" t="s">
        <v>254</v>
      </c>
      <c r="I40" s="121">
        <v>90132</v>
      </c>
      <c r="J40" s="121">
        <v>90132</v>
      </c>
      <c r="K40" s="26"/>
      <c r="L40" s="26"/>
      <c r="M40" s="121">
        <v>90132</v>
      </c>
      <c r="N40" s="26"/>
      <c r="O40" s="121"/>
      <c r="P40" s="121"/>
      <c r="Q40" s="121"/>
      <c r="R40" s="121"/>
      <c r="S40" s="121"/>
      <c r="T40" s="121"/>
      <c r="U40" s="121"/>
      <c r="V40" s="121"/>
      <c r="W40" s="121"/>
      <c r="X40" s="121"/>
    </row>
    <row r="41" ht="20.25" customHeight="1" spans="1:24">
      <c r="A41" s="21" t="s">
        <v>70</v>
      </c>
      <c r="B41" s="21" t="s">
        <v>70</v>
      </c>
      <c r="C41" s="21" t="s">
        <v>251</v>
      </c>
      <c r="D41" s="21" t="s">
        <v>252</v>
      </c>
      <c r="E41" s="21" t="s">
        <v>102</v>
      </c>
      <c r="F41" s="21" t="s">
        <v>103</v>
      </c>
      <c r="G41" s="21" t="s">
        <v>255</v>
      </c>
      <c r="H41" s="21" t="s">
        <v>256</v>
      </c>
      <c r="I41" s="121">
        <v>56000</v>
      </c>
      <c r="J41" s="121">
        <v>56000</v>
      </c>
      <c r="K41" s="26"/>
      <c r="L41" s="26"/>
      <c r="M41" s="121">
        <v>56000</v>
      </c>
      <c r="N41" s="26"/>
      <c r="O41" s="121"/>
      <c r="P41" s="121"/>
      <c r="Q41" s="121"/>
      <c r="R41" s="121"/>
      <c r="S41" s="121"/>
      <c r="T41" s="121"/>
      <c r="U41" s="121"/>
      <c r="V41" s="121"/>
      <c r="W41" s="121"/>
      <c r="X41" s="121"/>
    </row>
    <row r="42" ht="20.25" customHeight="1" spans="1:24">
      <c r="A42" s="21" t="s">
        <v>70</v>
      </c>
      <c r="B42" s="21" t="s">
        <v>70</v>
      </c>
      <c r="C42" s="21" t="s">
        <v>251</v>
      </c>
      <c r="D42" s="21" t="s">
        <v>252</v>
      </c>
      <c r="E42" s="21" t="s">
        <v>108</v>
      </c>
      <c r="F42" s="21" t="s">
        <v>109</v>
      </c>
      <c r="G42" s="21" t="s">
        <v>255</v>
      </c>
      <c r="H42" s="21" t="s">
        <v>256</v>
      </c>
      <c r="I42" s="121">
        <v>58000</v>
      </c>
      <c r="J42" s="121">
        <v>58000</v>
      </c>
      <c r="K42" s="26"/>
      <c r="L42" s="26"/>
      <c r="M42" s="121">
        <v>58000</v>
      </c>
      <c r="N42" s="26"/>
      <c r="O42" s="121"/>
      <c r="P42" s="121"/>
      <c r="Q42" s="121"/>
      <c r="R42" s="121"/>
      <c r="S42" s="121"/>
      <c r="T42" s="121"/>
      <c r="U42" s="121"/>
      <c r="V42" s="121"/>
      <c r="W42" s="121"/>
      <c r="X42" s="121"/>
    </row>
    <row r="43" ht="20.25" customHeight="1" spans="1:24">
      <c r="A43" s="21" t="s">
        <v>70</v>
      </c>
      <c r="B43" s="21" t="s">
        <v>70</v>
      </c>
      <c r="C43" s="21" t="s">
        <v>251</v>
      </c>
      <c r="D43" s="21" t="s">
        <v>252</v>
      </c>
      <c r="E43" s="21" t="s">
        <v>102</v>
      </c>
      <c r="F43" s="21" t="s">
        <v>103</v>
      </c>
      <c r="G43" s="21" t="s">
        <v>257</v>
      </c>
      <c r="H43" s="21" t="s">
        <v>258</v>
      </c>
      <c r="I43" s="121">
        <v>838444.08</v>
      </c>
      <c r="J43" s="121">
        <v>838444.08</v>
      </c>
      <c r="K43" s="26"/>
      <c r="L43" s="26"/>
      <c r="M43" s="121">
        <v>838444.08</v>
      </c>
      <c r="N43" s="26"/>
      <c r="O43" s="121"/>
      <c r="P43" s="121"/>
      <c r="Q43" s="121"/>
      <c r="R43" s="121"/>
      <c r="S43" s="121"/>
      <c r="T43" s="121"/>
      <c r="U43" s="121"/>
      <c r="V43" s="121"/>
      <c r="W43" s="121"/>
      <c r="X43" s="121"/>
    </row>
    <row r="44" ht="20.25" customHeight="1" spans="1:24">
      <c r="A44" s="21" t="s">
        <v>70</v>
      </c>
      <c r="B44" s="21" t="s">
        <v>70</v>
      </c>
      <c r="C44" s="21" t="s">
        <v>251</v>
      </c>
      <c r="D44" s="21" t="s">
        <v>252</v>
      </c>
      <c r="E44" s="21" t="s">
        <v>110</v>
      </c>
      <c r="F44" s="21" t="s">
        <v>111</v>
      </c>
      <c r="G44" s="21" t="s">
        <v>259</v>
      </c>
      <c r="H44" s="21" t="s">
        <v>260</v>
      </c>
      <c r="I44" s="121">
        <v>90000</v>
      </c>
      <c r="J44" s="121">
        <v>90000</v>
      </c>
      <c r="K44" s="26"/>
      <c r="L44" s="26"/>
      <c r="M44" s="121">
        <v>90000</v>
      </c>
      <c r="N44" s="26"/>
      <c r="O44" s="121"/>
      <c r="P44" s="121"/>
      <c r="Q44" s="121"/>
      <c r="R44" s="121"/>
      <c r="S44" s="121"/>
      <c r="T44" s="121"/>
      <c r="U44" s="121"/>
      <c r="V44" s="121"/>
      <c r="W44" s="121"/>
      <c r="X44" s="121"/>
    </row>
    <row r="45" ht="20.25" customHeight="1" spans="1:24">
      <c r="A45" s="21" t="s">
        <v>70</v>
      </c>
      <c r="B45" s="21" t="s">
        <v>70</v>
      </c>
      <c r="C45" s="21" t="s">
        <v>251</v>
      </c>
      <c r="D45" s="21" t="s">
        <v>252</v>
      </c>
      <c r="E45" s="21" t="s">
        <v>102</v>
      </c>
      <c r="F45" s="21" t="s">
        <v>103</v>
      </c>
      <c r="G45" s="21" t="s">
        <v>261</v>
      </c>
      <c r="H45" s="21" t="s">
        <v>262</v>
      </c>
      <c r="I45" s="121">
        <v>78400</v>
      </c>
      <c r="J45" s="121">
        <v>78400</v>
      </c>
      <c r="K45" s="26"/>
      <c r="L45" s="26"/>
      <c r="M45" s="121">
        <v>78400</v>
      </c>
      <c r="N45" s="26"/>
      <c r="O45" s="121"/>
      <c r="P45" s="121"/>
      <c r="Q45" s="121"/>
      <c r="R45" s="121"/>
      <c r="S45" s="121"/>
      <c r="T45" s="121"/>
      <c r="U45" s="121"/>
      <c r="V45" s="121"/>
      <c r="W45" s="121"/>
      <c r="X45" s="121"/>
    </row>
    <row r="46" ht="20.25" customHeight="1" spans="1:24">
      <c r="A46" s="21" t="s">
        <v>70</v>
      </c>
      <c r="B46" s="21" t="s">
        <v>70</v>
      </c>
      <c r="C46" s="21" t="s">
        <v>251</v>
      </c>
      <c r="D46" s="21" t="s">
        <v>252</v>
      </c>
      <c r="E46" s="21" t="s">
        <v>108</v>
      </c>
      <c r="F46" s="21" t="s">
        <v>109</v>
      </c>
      <c r="G46" s="21" t="s">
        <v>261</v>
      </c>
      <c r="H46" s="21" t="s">
        <v>262</v>
      </c>
      <c r="I46" s="121">
        <v>81200</v>
      </c>
      <c r="J46" s="121">
        <v>81200</v>
      </c>
      <c r="K46" s="26"/>
      <c r="L46" s="26"/>
      <c r="M46" s="121">
        <v>81200</v>
      </c>
      <c r="N46" s="26"/>
      <c r="O46" s="121"/>
      <c r="P46" s="121"/>
      <c r="Q46" s="121"/>
      <c r="R46" s="121"/>
      <c r="S46" s="121"/>
      <c r="T46" s="121"/>
      <c r="U46" s="121"/>
      <c r="V46" s="121"/>
      <c r="W46" s="121"/>
      <c r="X46" s="121"/>
    </row>
    <row r="47" ht="20.25" customHeight="1" spans="1:24">
      <c r="A47" s="21" t="s">
        <v>70</v>
      </c>
      <c r="B47" s="21" t="s">
        <v>70</v>
      </c>
      <c r="C47" s="21" t="s">
        <v>251</v>
      </c>
      <c r="D47" s="21" t="s">
        <v>252</v>
      </c>
      <c r="E47" s="21" t="s">
        <v>116</v>
      </c>
      <c r="F47" s="21" t="s">
        <v>117</v>
      </c>
      <c r="G47" s="21" t="s">
        <v>261</v>
      </c>
      <c r="H47" s="21" t="s">
        <v>262</v>
      </c>
      <c r="I47" s="121">
        <v>24300</v>
      </c>
      <c r="J47" s="121">
        <v>24300</v>
      </c>
      <c r="K47" s="26"/>
      <c r="L47" s="26"/>
      <c r="M47" s="121">
        <v>24300</v>
      </c>
      <c r="N47" s="26"/>
      <c r="O47" s="121"/>
      <c r="P47" s="121"/>
      <c r="Q47" s="121"/>
      <c r="R47" s="121"/>
      <c r="S47" s="121"/>
      <c r="T47" s="121"/>
      <c r="U47" s="121"/>
      <c r="V47" s="121"/>
      <c r="W47" s="121"/>
      <c r="X47" s="121"/>
    </row>
    <row r="48" ht="20.25" customHeight="1" spans="1:24">
      <c r="A48" s="21" t="s">
        <v>70</v>
      </c>
      <c r="B48" s="21" t="s">
        <v>70</v>
      </c>
      <c r="C48" s="21" t="s">
        <v>263</v>
      </c>
      <c r="D48" s="21" t="s">
        <v>264</v>
      </c>
      <c r="E48" s="21" t="s">
        <v>116</v>
      </c>
      <c r="F48" s="21" t="s">
        <v>117</v>
      </c>
      <c r="G48" s="21" t="s">
        <v>240</v>
      </c>
      <c r="H48" s="21" t="s">
        <v>241</v>
      </c>
      <c r="I48" s="121">
        <v>388800</v>
      </c>
      <c r="J48" s="121">
        <v>388800</v>
      </c>
      <c r="K48" s="26"/>
      <c r="L48" s="26"/>
      <c r="M48" s="121">
        <v>388800</v>
      </c>
      <c r="N48" s="26"/>
      <c r="O48" s="121"/>
      <c r="P48" s="121"/>
      <c r="Q48" s="121"/>
      <c r="R48" s="121"/>
      <c r="S48" s="121"/>
      <c r="T48" s="121"/>
      <c r="U48" s="121"/>
      <c r="V48" s="121"/>
      <c r="W48" s="121"/>
      <c r="X48" s="121"/>
    </row>
    <row r="49" ht="20.25" customHeight="1" spans="1:24">
      <c r="A49" s="21" t="s">
        <v>70</v>
      </c>
      <c r="B49" s="21" t="s">
        <v>70</v>
      </c>
      <c r="C49" s="21" t="s">
        <v>265</v>
      </c>
      <c r="D49" s="21" t="s">
        <v>266</v>
      </c>
      <c r="E49" s="21" t="s">
        <v>102</v>
      </c>
      <c r="F49" s="21" t="s">
        <v>103</v>
      </c>
      <c r="G49" s="21" t="s">
        <v>218</v>
      </c>
      <c r="H49" s="21" t="s">
        <v>219</v>
      </c>
      <c r="I49" s="121">
        <v>560000</v>
      </c>
      <c r="J49" s="121">
        <v>560000</v>
      </c>
      <c r="K49" s="26"/>
      <c r="L49" s="26"/>
      <c r="M49" s="121">
        <v>560000</v>
      </c>
      <c r="N49" s="26"/>
      <c r="O49" s="121"/>
      <c r="P49" s="121"/>
      <c r="Q49" s="121"/>
      <c r="R49" s="121"/>
      <c r="S49" s="121"/>
      <c r="T49" s="121"/>
      <c r="U49" s="121"/>
      <c r="V49" s="121"/>
      <c r="W49" s="121"/>
      <c r="X49" s="121"/>
    </row>
    <row r="50" ht="20.25" customHeight="1" spans="1:24">
      <c r="A50" s="21" t="s">
        <v>70</v>
      </c>
      <c r="B50" s="21" t="s">
        <v>70</v>
      </c>
      <c r="C50" s="21" t="s">
        <v>265</v>
      </c>
      <c r="D50" s="21" t="s">
        <v>266</v>
      </c>
      <c r="E50" s="21" t="s">
        <v>102</v>
      </c>
      <c r="F50" s="21" t="s">
        <v>103</v>
      </c>
      <c r="G50" s="21" t="s">
        <v>218</v>
      </c>
      <c r="H50" s="21" t="s">
        <v>219</v>
      </c>
      <c r="I50" s="121">
        <v>456360</v>
      </c>
      <c r="J50" s="121">
        <v>456360</v>
      </c>
      <c r="K50" s="26"/>
      <c r="L50" s="26"/>
      <c r="M50" s="121">
        <v>456360</v>
      </c>
      <c r="N50" s="26"/>
      <c r="O50" s="121"/>
      <c r="P50" s="121"/>
      <c r="Q50" s="121"/>
      <c r="R50" s="121"/>
      <c r="S50" s="121"/>
      <c r="T50" s="121"/>
      <c r="U50" s="121"/>
      <c r="V50" s="121"/>
      <c r="W50" s="121"/>
      <c r="X50" s="121"/>
    </row>
    <row r="51" ht="20.25" customHeight="1" spans="1:24">
      <c r="A51" s="21" t="s">
        <v>70</v>
      </c>
      <c r="B51" s="21" t="s">
        <v>70</v>
      </c>
      <c r="C51" s="21" t="s">
        <v>267</v>
      </c>
      <c r="D51" s="21" t="s">
        <v>268</v>
      </c>
      <c r="E51" s="21" t="s">
        <v>108</v>
      </c>
      <c r="F51" s="21" t="s">
        <v>109</v>
      </c>
      <c r="G51" s="21" t="s">
        <v>218</v>
      </c>
      <c r="H51" s="21" t="s">
        <v>219</v>
      </c>
      <c r="I51" s="121">
        <v>1160000</v>
      </c>
      <c r="J51" s="121">
        <v>1160000</v>
      </c>
      <c r="K51" s="26"/>
      <c r="L51" s="26"/>
      <c r="M51" s="121">
        <v>1160000</v>
      </c>
      <c r="N51" s="26"/>
      <c r="O51" s="121"/>
      <c r="P51" s="121"/>
      <c r="Q51" s="121"/>
      <c r="R51" s="121"/>
      <c r="S51" s="121"/>
      <c r="T51" s="121"/>
      <c r="U51" s="121"/>
      <c r="V51" s="121"/>
      <c r="W51" s="121"/>
      <c r="X51" s="121"/>
    </row>
    <row r="52" ht="20.25" customHeight="1" spans="1:24">
      <c r="A52" s="21" t="s">
        <v>70</v>
      </c>
      <c r="B52" s="21" t="s">
        <v>70</v>
      </c>
      <c r="C52" s="21" t="s">
        <v>267</v>
      </c>
      <c r="D52" s="21" t="s">
        <v>268</v>
      </c>
      <c r="E52" s="21" t="s">
        <v>108</v>
      </c>
      <c r="F52" s="21" t="s">
        <v>109</v>
      </c>
      <c r="G52" s="21" t="s">
        <v>222</v>
      </c>
      <c r="H52" s="21" t="s">
        <v>223</v>
      </c>
      <c r="I52" s="121">
        <v>278400</v>
      </c>
      <c r="J52" s="121">
        <v>278400</v>
      </c>
      <c r="K52" s="26"/>
      <c r="L52" s="26"/>
      <c r="M52" s="121">
        <v>278400</v>
      </c>
      <c r="N52" s="26"/>
      <c r="O52" s="121"/>
      <c r="P52" s="121"/>
      <c r="Q52" s="121"/>
      <c r="R52" s="121"/>
      <c r="S52" s="121"/>
      <c r="T52" s="121"/>
      <c r="U52" s="121"/>
      <c r="V52" s="121"/>
      <c r="W52" s="121"/>
      <c r="X52" s="121"/>
    </row>
    <row r="53" ht="20.25" customHeight="1" spans="1:24">
      <c r="A53" s="21" t="s">
        <v>70</v>
      </c>
      <c r="B53" s="21" t="s">
        <v>70</v>
      </c>
      <c r="C53" s="21" t="s">
        <v>269</v>
      </c>
      <c r="D53" s="21" t="s">
        <v>270</v>
      </c>
      <c r="E53" s="21" t="s">
        <v>102</v>
      </c>
      <c r="F53" s="21" t="s">
        <v>103</v>
      </c>
      <c r="G53" s="21" t="s">
        <v>271</v>
      </c>
      <c r="H53" s="21" t="s">
        <v>272</v>
      </c>
      <c r="I53" s="121">
        <v>240000</v>
      </c>
      <c r="J53" s="121">
        <v>240000</v>
      </c>
      <c r="K53" s="26"/>
      <c r="L53" s="26"/>
      <c r="M53" s="121">
        <v>240000</v>
      </c>
      <c r="N53" s="26"/>
      <c r="O53" s="121"/>
      <c r="P53" s="121"/>
      <c r="Q53" s="121"/>
      <c r="R53" s="121"/>
      <c r="S53" s="121"/>
      <c r="T53" s="121"/>
      <c r="U53" s="121"/>
      <c r="V53" s="121"/>
      <c r="W53" s="121"/>
      <c r="X53" s="121"/>
    </row>
    <row r="54" ht="17.25" customHeight="1" spans="1:24">
      <c r="A54" s="185" t="s">
        <v>185</v>
      </c>
      <c r="B54" s="186"/>
      <c r="C54" s="197"/>
      <c r="D54" s="197"/>
      <c r="E54" s="197"/>
      <c r="F54" s="197"/>
      <c r="G54" s="197"/>
      <c r="H54" s="198"/>
      <c r="I54" s="121">
        <v>14451761.07</v>
      </c>
      <c r="J54" s="121">
        <v>14451761.07</v>
      </c>
      <c r="K54" s="121"/>
      <c r="L54" s="121"/>
      <c r="M54" s="121">
        <v>14451761.07</v>
      </c>
      <c r="N54" s="121"/>
      <c r="O54" s="121"/>
      <c r="P54" s="121"/>
      <c r="Q54" s="121"/>
      <c r="R54" s="121"/>
      <c r="S54" s="121"/>
      <c r="T54" s="121"/>
      <c r="U54" s="121"/>
      <c r="V54" s="121"/>
      <c r="W54" s="121"/>
      <c r="X54" s="121"/>
    </row>
  </sheetData>
  <mergeCells count="31">
    <mergeCell ref="A2:X2"/>
    <mergeCell ref="A3:H3"/>
    <mergeCell ref="I4:X4"/>
    <mergeCell ref="J5:N5"/>
    <mergeCell ref="O5:Q5"/>
    <mergeCell ref="S5:X5"/>
    <mergeCell ref="A54:H5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2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9"/>
  <sheetViews>
    <sheetView showZeros="0" workbookViewId="0">
      <selection activeCell="D16" sqref="D16"/>
    </sheetView>
  </sheetViews>
  <sheetFormatPr defaultColWidth="9.14166666666667" defaultRowHeight="14.25" customHeight="1"/>
  <cols>
    <col min="1" max="1" width="10.2833333333333" customWidth="1"/>
    <col min="2" max="2" width="13.425" customWidth="1"/>
    <col min="3" max="3" width="35.2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84"/>
      <c r="E1" s="41"/>
      <c r="F1" s="41"/>
      <c r="G1" s="41"/>
      <c r="H1" s="41"/>
      <c r="U1" s="184"/>
      <c r="W1" s="192" t="s">
        <v>273</v>
      </c>
    </row>
    <row r="2" ht="46.5" customHeight="1" spans="1:23">
      <c r="A2" s="43" t="str">
        <f>"2025"&amp;"年部门项目支出预算表"</f>
        <v>2025年部门项目支出预算表</v>
      </c>
      <c r="B2" s="43"/>
      <c r="C2" s="43"/>
      <c r="D2" s="43"/>
      <c r="E2" s="43"/>
      <c r="F2" s="43"/>
      <c r="G2" s="43"/>
      <c r="H2" s="43"/>
      <c r="I2" s="43"/>
      <c r="J2" s="43"/>
      <c r="K2" s="43"/>
      <c r="L2" s="43"/>
      <c r="M2" s="43"/>
      <c r="N2" s="43"/>
      <c r="O2" s="43"/>
      <c r="P2" s="43"/>
      <c r="Q2" s="43"/>
      <c r="R2" s="43"/>
      <c r="S2" s="43"/>
      <c r="T2" s="43"/>
      <c r="U2" s="43"/>
      <c r="V2" s="43"/>
      <c r="W2" s="43"/>
    </row>
    <row r="3" ht="13.5" customHeight="1" spans="1:23">
      <c r="A3" s="44" t="str">
        <f>"单位名称："&amp;"昆明市晋宁区财政局"</f>
        <v>单位名称：昆明市晋宁区财政局</v>
      </c>
      <c r="B3" s="45"/>
      <c r="C3" s="45"/>
      <c r="D3" s="45"/>
      <c r="E3" s="45"/>
      <c r="F3" s="45"/>
      <c r="G3" s="45"/>
      <c r="H3" s="45"/>
      <c r="I3" s="46"/>
      <c r="J3" s="46"/>
      <c r="K3" s="46"/>
      <c r="L3" s="46"/>
      <c r="M3" s="46"/>
      <c r="N3" s="46"/>
      <c r="O3" s="46"/>
      <c r="P3" s="46"/>
      <c r="Q3" s="46"/>
      <c r="U3" s="184"/>
      <c r="W3" s="167" t="s">
        <v>1</v>
      </c>
    </row>
    <row r="4" ht="21.75" customHeight="1" spans="1:23">
      <c r="A4" s="48" t="s">
        <v>274</v>
      </c>
      <c r="B4" s="49" t="s">
        <v>196</v>
      </c>
      <c r="C4" s="48" t="s">
        <v>197</v>
      </c>
      <c r="D4" s="48" t="s">
        <v>275</v>
      </c>
      <c r="E4" s="49" t="s">
        <v>198</v>
      </c>
      <c r="F4" s="49" t="s">
        <v>199</v>
      </c>
      <c r="G4" s="49" t="s">
        <v>276</v>
      </c>
      <c r="H4" s="49" t="s">
        <v>277</v>
      </c>
      <c r="I4" s="62" t="s">
        <v>55</v>
      </c>
      <c r="J4" s="12" t="s">
        <v>278</v>
      </c>
      <c r="K4" s="13"/>
      <c r="L4" s="13"/>
      <c r="M4" s="36"/>
      <c r="N4" s="12" t="s">
        <v>204</v>
      </c>
      <c r="O4" s="13"/>
      <c r="P4" s="36"/>
      <c r="Q4" s="49" t="s">
        <v>61</v>
      </c>
      <c r="R4" s="12" t="s">
        <v>62</v>
      </c>
      <c r="S4" s="13"/>
      <c r="T4" s="13"/>
      <c r="U4" s="13"/>
      <c r="V4" s="13"/>
      <c r="W4" s="36"/>
    </row>
    <row r="5" ht="21.75" customHeight="1" spans="1:23">
      <c r="A5" s="50"/>
      <c r="B5" s="63"/>
      <c r="C5" s="50"/>
      <c r="D5" s="50"/>
      <c r="E5" s="51"/>
      <c r="F5" s="51"/>
      <c r="G5" s="51"/>
      <c r="H5" s="51"/>
      <c r="I5" s="63"/>
      <c r="J5" s="188" t="s">
        <v>58</v>
      </c>
      <c r="K5" s="189"/>
      <c r="L5" s="49" t="s">
        <v>59</v>
      </c>
      <c r="M5" s="49" t="s">
        <v>60</v>
      </c>
      <c r="N5" s="49" t="s">
        <v>58</v>
      </c>
      <c r="O5" s="49" t="s">
        <v>59</v>
      </c>
      <c r="P5" s="49" t="s">
        <v>60</v>
      </c>
      <c r="Q5" s="51"/>
      <c r="R5" s="49" t="s">
        <v>57</v>
      </c>
      <c r="S5" s="49" t="s">
        <v>64</v>
      </c>
      <c r="T5" s="49" t="s">
        <v>210</v>
      </c>
      <c r="U5" s="49" t="s">
        <v>66</v>
      </c>
      <c r="V5" s="49" t="s">
        <v>67</v>
      </c>
      <c r="W5" s="49" t="s">
        <v>68</v>
      </c>
    </row>
    <row r="6" ht="21" customHeight="1" spans="1:23">
      <c r="A6" s="63"/>
      <c r="B6" s="63"/>
      <c r="C6" s="63"/>
      <c r="D6" s="63"/>
      <c r="E6" s="63"/>
      <c r="F6" s="63"/>
      <c r="G6" s="63"/>
      <c r="H6" s="63"/>
      <c r="I6" s="63"/>
      <c r="J6" s="190" t="s">
        <v>57</v>
      </c>
      <c r="K6" s="191"/>
      <c r="L6" s="63"/>
      <c r="M6" s="63"/>
      <c r="N6" s="63"/>
      <c r="O6" s="63"/>
      <c r="P6" s="63"/>
      <c r="Q6" s="63"/>
      <c r="R6" s="63"/>
      <c r="S6" s="63"/>
      <c r="T6" s="63"/>
      <c r="U6" s="63"/>
      <c r="V6" s="63"/>
      <c r="W6" s="63"/>
    </row>
    <row r="7" ht="39.75" customHeight="1" spans="1:23">
      <c r="A7" s="53"/>
      <c r="B7" s="55"/>
      <c r="C7" s="53"/>
      <c r="D7" s="53"/>
      <c r="E7" s="54"/>
      <c r="F7" s="54"/>
      <c r="G7" s="54"/>
      <c r="H7" s="54"/>
      <c r="I7" s="55"/>
      <c r="J7" s="17" t="s">
        <v>57</v>
      </c>
      <c r="K7" s="17" t="s">
        <v>279</v>
      </c>
      <c r="L7" s="54"/>
      <c r="M7" s="54"/>
      <c r="N7" s="54"/>
      <c r="O7" s="54"/>
      <c r="P7" s="54"/>
      <c r="Q7" s="54"/>
      <c r="R7" s="54"/>
      <c r="S7" s="54"/>
      <c r="T7" s="54"/>
      <c r="U7" s="55"/>
      <c r="V7" s="54"/>
      <c r="W7" s="54"/>
    </row>
    <row r="8" ht="15" customHeight="1" spans="1:23">
      <c r="A8" s="56">
        <v>1</v>
      </c>
      <c r="B8" s="56">
        <v>2</v>
      </c>
      <c r="C8" s="56">
        <v>3</v>
      </c>
      <c r="D8" s="56">
        <v>4</v>
      </c>
      <c r="E8" s="56">
        <v>5</v>
      </c>
      <c r="F8" s="56">
        <v>6</v>
      </c>
      <c r="G8" s="56">
        <v>7</v>
      </c>
      <c r="H8" s="56">
        <v>8</v>
      </c>
      <c r="I8" s="56">
        <v>9</v>
      </c>
      <c r="J8" s="56">
        <v>10</v>
      </c>
      <c r="K8" s="56">
        <v>11</v>
      </c>
      <c r="L8" s="73">
        <v>12</v>
      </c>
      <c r="M8" s="73">
        <v>13</v>
      </c>
      <c r="N8" s="73">
        <v>14</v>
      </c>
      <c r="O8" s="73">
        <v>15</v>
      </c>
      <c r="P8" s="73">
        <v>16</v>
      </c>
      <c r="Q8" s="73">
        <v>17</v>
      </c>
      <c r="R8" s="73">
        <v>18</v>
      </c>
      <c r="S8" s="73">
        <v>19</v>
      </c>
      <c r="T8" s="73">
        <v>20</v>
      </c>
      <c r="U8" s="56">
        <v>21</v>
      </c>
      <c r="V8" s="73">
        <v>22</v>
      </c>
      <c r="W8" s="56">
        <v>23</v>
      </c>
    </row>
    <row r="9" ht="21.75" customHeight="1" spans="1:23">
      <c r="A9" s="181" t="s">
        <v>280</v>
      </c>
      <c r="B9" s="181" t="s">
        <v>281</v>
      </c>
      <c r="C9" s="181" t="s">
        <v>282</v>
      </c>
      <c r="D9" s="181" t="s">
        <v>70</v>
      </c>
      <c r="E9" s="181" t="s">
        <v>110</v>
      </c>
      <c r="F9" s="181" t="s">
        <v>111</v>
      </c>
      <c r="G9" s="181" t="s">
        <v>259</v>
      </c>
      <c r="H9" s="181" t="s">
        <v>260</v>
      </c>
      <c r="I9" s="121">
        <v>200000</v>
      </c>
      <c r="J9" s="121">
        <v>200000</v>
      </c>
      <c r="K9" s="121">
        <v>200000</v>
      </c>
      <c r="L9" s="121"/>
      <c r="M9" s="121"/>
      <c r="N9" s="121"/>
      <c r="O9" s="121"/>
      <c r="P9" s="121"/>
      <c r="Q9" s="121"/>
      <c r="R9" s="121"/>
      <c r="S9" s="121"/>
      <c r="T9" s="121"/>
      <c r="U9" s="121"/>
      <c r="V9" s="121"/>
      <c r="W9" s="121"/>
    </row>
    <row r="10" ht="21.75" customHeight="1" spans="1:23">
      <c r="A10" s="181" t="s">
        <v>280</v>
      </c>
      <c r="B10" s="181" t="s">
        <v>283</v>
      </c>
      <c r="C10" s="181" t="s">
        <v>284</v>
      </c>
      <c r="D10" s="181" t="s">
        <v>70</v>
      </c>
      <c r="E10" s="181" t="s">
        <v>106</v>
      </c>
      <c r="F10" s="181" t="s">
        <v>107</v>
      </c>
      <c r="G10" s="181" t="s">
        <v>259</v>
      </c>
      <c r="H10" s="181" t="s">
        <v>260</v>
      </c>
      <c r="I10" s="121">
        <v>150000</v>
      </c>
      <c r="J10" s="121">
        <v>150000</v>
      </c>
      <c r="K10" s="121">
        <v>150000</v>
      </c>
      <c r="L10" s="121"/>
      <c r="M10" s="121"/>
      <c r="N10" s="121"/>
      <c r="O10" s="121"/>
      <c r="P10" s="121"/>
      <c r="Q10" s="121"/>
      <c r="R10" s="121"/>
      <c r="S10" s="121"/>
      <c r="T10" s="121"/>
      <c r="U10" s="121"/>
      <c r="V10" s="121"/>
      <c r="W10" s="121"/>
    </row>
    <row r="11" ht="21.75" customHeight="1" spans="1:23">
      <c r="A11" s="181" t="s">
        <v>280</v>
      </c>
      <c r="B11" s="181" t="s">
        <v>285</v>
      </c>
      <c r="C11" s="181" t="s">
        <v>286</v>
      </c>
      <c r="D11" s="181" t="s">
        <v>70</v>
      </c>
      <c r="E11" s="181" t="s">
        <v>104</v>
      </c>
      <c r="F11" s="181" t="s">
        <v>105</v>
      </c>
      <c r="G11" s="181" t="s">
        <v>259</v>
      </c>
      <c r="H11" s="181" t="s">
        <v>260</v>
      </c>
      <c r="I11" s="121">
        <v>50000</v>
      </c>
      <c r="J11" s="121">
        <v>50000</v>
      </c>
      <c r="K11" s="121">
        <v>50000</v>
      </c>
      <c r="L11" s="121"/>
      <c r="M11" s="121"/>
      <c r="N11" s="121"/>
      <c r="O11" s="121"/>
      <c r="P11" s="121"/>
      <c r="Q11" s="121"/>
      <c r="R11" s="121"/>
      <c r="S11" s="121"/>
      <c r="T11" s="121"/>
      <c r="U11" s="121"/>
      <c r="V11" s="121"/>
      <c r="W11" s="121"/>
    </row>
    <row r="12" ht="21.75" customHeight="1" spans="1:23">
      <c r="A12" s="181" t="s">
        <v>280</v>
      </c>
      <c r="B12" s="181" t="s">
        <v>287</v>
      </c>
      <c r="C12" s="181" t="s">
        <v>288</v>
      </c>
      <c r="D12" s="181" t="s">
        <v>70</v>
      </c>
      <c r="E12" s="181" t="s">
        <v>110</v>
      </c>
      <c r="F12" s="181" t="s">
        <v>111</v>
      </c>
      <c r="G12" s="181" t="s">
        <v>259</v>
      </c>
      <c r="H12" s="181" t="s">
        <v>260</v>
      </c>
      <c r="I12" s="121">
        <v>305000</v>
      </c>
      <c r="J12" s="121">
        <v>305000</v>
      </c>
      <c r="K12" s="121">
        <v>305000</v>
      </c>
      <c r="L12" s="121"/>
      <c r="M12" s="121"/>
      <c r="N12" s="121"/>
      <c r="O12" s="121"/>
      <c r="P12" s="121"/>
      <c r="Q12" s="121"/>
      <c r="R12" s="121"/>
      <c r="S12" s="121"/>
      <c r="T12" s="121"/>
      <c r="U12" s="121"/>
      <c r="V12" s="121"/>
      <c r="W12" s="121"/>
    </row>
    <row r="13" ht="21.75" customHeight="1" spans="1:23">
      <c r="A13" s="181" t="s">
        <v>280</v>
      </c>
      <c r="B13" s="181" t="s">
        <v>289</v>
      </c>
      <c r="C13" s="181" t="s">
        <v>290</v>
      </c>
      <c r="D13" s="181" t="s">
        <v>70</v>
      </c>
      <c r="E13" s="181" t="s">
        <v>110</v>
      </c>
      <c r="F13" s="181" t="s">
        <v>111</v>
      </c>
      <c r="G13" s="181" t="s">
        <v>259</v>
      </c>
      <c r="H13" s="181" t="s">
        <v>260</v>
      </c>
      <c r="I13" s="121">
        <v>50000</v>
      </c>
      <c r="J13" s="121">
        <v>50000</v>
      </c>
      <c r="K13" s="121">
        <v>50000</v>
      </c>
      <c r="L13" s="121"/>
      <c r="M13" s="121"/>
      <c r="N13" s="121"/>
      <c r="O13" s="121"/>
      <c r="P13" s="121"/>
      <c r="Q13" s="121"/>
      <c r="R13" s="121"/>
      <c r="S13" s="121"/>
      <c r="T13" s="121"/>
      <c r="U13" s="121"/>
      <c r="V13" s="121"/>
      <c r="W13" s="121"/>
    </row>
    <row r="14" ht="21.75" customHeight="1" spans="1:23">
      <c r="A14" s="181" t="s">
        <v>280</v>
      </c>
      <c r="B14" s="181" t="s">
        <v>291</v>
      </c>
      <c r="C14" s="181" t="s">
        <v>292</v>
      </c>
      <c r="D14" s="181" t="s">
        <v>70</v>
      </c>
      <c r="E14" s="181" t="s">
        <v>110</v>
      </c>
      <c r="F14" s="181" t="s">
        <v>111</v>
      </c>
      <c r="G14" s="181" t="s">
        <v>293</v>
      </c>
      <c r="H14" s="181" t="s">
        <v>294</v>
      </c>
      <c r="I14" s="121">
        <v>50000</v>
      </c>
      <c r="J14" s="121">
        <v>50000</v>
      </c>
      <c r="K14" s="121">
        <v>50000</v>
      </c>
      <c r="L14" s="121"/>
      <c r="M14" s="121"/>
      <c r="N14" s="121"/>
      <c r="O14" s="121"/>
      <c r="P14" s="121"/>
      <c r="Q14" s="121"/>
      <c r="R14" s="121"/>
      <c r="S14" s="121"/>
      <c r="T14" s="121"/>
      <c r="U14" s="121"/>
      <c r="V14" s="121"/>
      <c r="W14" s="121"/>
    </row>
    <row r="15" ht="21.75" customHeight="1" spans="1:23">
      <c r="A15" s="181" t="s">
        <v>280</v>
      </c>
      <c r="B15" s="181" t="s">
        <v>295</v>
      </c>
      <c r="C15" s="181" t="s">
        <v>296</v>
      </c>
      <c r="D15" s="181" t="s">
        <v>70</v>
      </c>
      <c r="E15" s="181" t="s">
        <v>110</v>
      </c>
      <c r="F15" s="181" t="s">
        <v>111</v>
      </c>
      <c r="G15" s="181" t="s">
        <v>253</v>
      </c>
      <c r="H15" s="181" t="s">
        <v>254</v>
      </c>
      <c r="I15" s="121">
        <v>150000</v>
      </c>
      <c r="J15" s="121">
        <v>150000</v>
      </c>
      <c r="K15" s="121">
        <v>150000</v>
      </c>
      <c r="L15" s="121"/>
      <c r="M15" s="121"/>
      <c r="N15" s="121"/>
      <c r="O15" s="121"/>
      <c r="P15" s="121"/>
      <c r="Q15" s="121"/>
      <c r="R15" s="121"/>
      <c r="S15" s="121"/>
      <c r="T15" s="121"/>
      <c r="U15" s="121"/>
      <c r="V15" s="121"/>
      <c r="W15" s="121"/>
    </row>
    <row r="16" ht="21.75" customHeight="1" spans="1:23">
      <c r="A16" s="181" t="s">
        <v>280</v>
      </c>
      <c r="B16" s="181" t="s">
        <v>297</v>
      </c>
      <c r="C16" s="181" t="s">
        <v>298</v>
      </c>
      <c r="D16" s="181" t="s">
        <v>70</v>
      </c>
      <c r="E16" s="181" t="s">
        <v>110</v>
      </c>
      <c r="F16" s="181" t="s">
        <v>111</v>
      </c>
      <c r="G16" s="181" t="s">
        <v>259</v>
      </c>
      <c r="H16" s="181" t="s">
        <v>260</v>
      </c>
      <c r="I16" s="121">
        <v>130000</v>
      </c>
      <c r="J16" s="121">
        <v>130000</v>
      </c>
      <c r="K16" s="121">
        <v>130000</v>
      </c>
      <c r="L16" s="121"/>
      <c r="M16" s="121"/>
      <c r="N16" s="121"/>
      <c r="O16" s="121"/>
      <c r="P16" s="121"/>
      <c r="Q16" s="121"/>
      <c r="R16" s="121"/>
      <c r="S16" s="121"/>
      <c r="T16" s="121"/>
      <c r="U16" s="121"/>
      <c r="V16" s="121"/>
      <c r="W16" s="121"/>
    </row>
    <row r="17" ht="21.75" customHeight="1" spans="1:23">
      <c r="A17" s="181" t="s">
        <v>280</v>
      </c>
      <c r="B17" s="181" t="s">
        <v>299</v>
      </c>
      <c r="C17" s="181" t="s">
        <v>300</v>
      </c>
      <c r="D17" s="181" t="s">
        <v>70</v>
      </c>
      <c r="E17" s="181" t="s">
        <v>146</v>
      </c>
      <c r="F17" s="181" t="s">
        <v>82</v>
      </c>
      <c r="G17" s="181" t="s">
        <v>253</v>
      </c>
      <c r="H17" s="181" t="s">
        <v>254</v>
      </c>
      <c r="I17" s="121">
        <v>103070.01</v>
      </c>
      <c r="J17" s="121"/>
      <c r="K17" s="121"/>
      <c r="L17" s="121"/>
      <c r="M17" s="121"/>
      <c r="N17" s="121"/>
      <c r="O17" s="121"/>
      <c r="P17" s="121"/>
      <c r="Q17" s="121"/>
      <c r="R17" s="121">
        <v>103070.01</v>
      </c>
      <c r="S17" s="121"/>
      <c r="T17" s="121"/>
      <c r="U17" s="121"/>
      <c r="V17" s="121"/>
      <c r="W17" s="121">
        <v>103070.01</v>
      </c>
    </row>
    <row r="18" ht="21.75" customHeight="1" spans="1:23">
      <c r="A18" s="181" t="s">
        <v>280</v>
      </c>
      <c r="B18" s="181" t="s">
        <v>301</v>
      </c>
      <c r="C18" s="181" t="s">
        <v>302</v>
      </c>
      <c r="D18" s="181" t="s">
        <v>70</v>
      </c>
      <c r="E18" s="181" t="s">
        <v>110</v>
      </c>
      <c r="F18" s="181" t="s">
        <v>111</v>
      </c>
      <c r="G18" s="181" t="s">
        <v>253</v>
      </c>
      <c r="H18" s="181" t="s">
        <v>254</v>
      </c>
      <c r="I18" s="121">
        <v>185000</v>
      </c>
      <c r="J18" s="121"/>
      <c r="K18" s="121"/>
      <c r="L18" s="121"/>
      <c r="M18" s="121"/>
      <c r="N18" s="121"/>
      <c r="O18" s="121"/>
      <c r="P18" s="121"/>
      <c r="Q18" s="121"/>
      <c r="R18" s="121">
        <v>185000</v>
      </c>
      <c r="S18" s="121"/>
      <c r="T18" s="121"/>
      <c r="U18" s="121"/>
      <c r="V18" s="121"/>
      <c r="W18" s="121">
        <v>185000</v>
      </c>
    </row>
    <row r="19" ht="18.75" customHeight="1" spans="1:23">
      <c r="A19" s="185" t="s">
        <v>185</v>
      </c>
      <c r="B19" s="186"/>
      <c r="C19" s="186"/>
      <c r="D19" s="186"/>
      <c r="E19" s="186"/>
      <c r="F19" s="186"/>
      <c r="G19" s="186"/>
      <c r="H19" s="187"/>
      <c r="I19" s="121">
        <v>1373070.01</v>
      </c>
      <c r="J19" s="121">
        <v>1085000</v>
      </c>
      <c r="K19" s="121">
        <v>1085000</v>
      </c>
      <c r="L19" s="121"/>
      <c r="M19" s="121"/>
      <c r="N19" s="121"/>
      <c r="O19" s="121"/>
      <c r="P19" s="121"/>
      <c r="Q19" s="121"/>
      <c r="R19" s="121">
        <v>288070.01</v>
      </c>
      <c r="S19" s="121"/>
      <c r="T19" s="121"/>
      <c r="U19" s="121"/>
      <c r="V19" s="121"/>
      <c r="W19" s="121">
        <v>288070.01</v>
      </c>
    </row>
  </sheetData>
  <mergeCells count="28">
    <mergeCell ref="A2:W2"/>
    <mergeCell ref="A3:H3"/>
    <mergeCell ref="J4:M4"/>
    <mergeCell ref="N4:P4"/>
    <mergeCell ref="R4:W4"/>
    <mergeCell ref="A19:H1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3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7"/>
  <sheetViews>
    <sheetView showZeros="0" workbookViewId="0">
      <selection activeCell="C17" sqref="$A8:$XFD20"/>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42" t="s">
        <v>303</v>
      </c>
    </row>
    <row r="2" ht="39.75" customHeight="1" spans="1:10">
      <c r="A2" s="104" t="str">
        <f>"2025"&amp;"年部门项目支出绩效目标表"</f>
        <v>2025年部门项目支出绩效目标表</v>
      </c>
      <c r="B2" s="43"/>
      <c r="C2" s="43"/>
      <c r="D2" s="43"/>
      <c r="E2" s="43"/>
      <c r="F2" s="105"/>
      <c r="G2" s="43"/>
      <c r="H2" s="105"/>
      <c r="I2" s="105"/>
      <c r="J2" s="43"/>
    </row>
    <row r="3" ht="17.25" customHeight="1" spans="1:1">
      <c r="A3" s="44" t="str">
        <f>"单位名称："&amp;"昆明市晋宁区财政局"</f>
        <v>单位名称：昆明市晋宁区财政局</v>
      </c>
    </row>
    <row r="4" ht="44.25" customHeight="1" spans="1:10">
      <c r="A4" s="17" t="s">
        <v>197</v>
      </c>
      <c r="B4" s="17" t="s">
        <v>304</v>
      </c>
      <c r="C4" s="17" t="s">
        <v>305</v>
      </c>
      <c r="D4" s="17" t="s">
        <v>306</v>
      </c>
      <c r="E4" s="17" t="s">
        <v>307</v>
      </c>
      <c r="F4" s="106" t="s">
        <v>308</v>
      </c>
      <c r="G4" s="17" t="s">
        <v>309</v>
      </c>
      <c r="H4" s="106" t="s">
        <v>310</v>
      </c>
      <c r="I4" s="106" t="s">
        <v>311</v>
      </c>
      <c r="J4" s="17" t="s">
        <v>312</v>
      </c>
    </row>
    <row r="5" ht="18.75" customHeight="1" spans="1:10">
      <c r="A5" s="180">
        <v>1</v>
      </c>
      <c r="B5" s="180">
        <v>2</v>
      </c>
      <c r="C5" s="180">
        <v>3</v>
      </c>
      <c r="D5" s="180">
        <v>4</v>
      </c>
      <c r="E5" s="180">
        <v>5</v>
      </c>
      <c r="F5" s="73">
        <v>6</v>
      </c>
      <c r="G5" s="180">
        <v>7</v>
      </c>
      <c r="H5" s="73">
        <v>8</v>
      </c>
      <c r="I5" s="73">
        <v>9</v>
      </c>
      <c r="J5" s="180">
        <v>10</v>
      </c>
    </row>
    <row r="6" ht="42" customHeight="1" spans="1:10">
      <c r="A6" s="18" t="s">
        <v>70</v>
      </c>
      <c r="B6" s="181"/>
      <c r="C6" s="181"/>
      <c r="D6" s="181"/>
      <c r="E6" s="34"/>
      <c r="F6" s="108"/>
      <c r="G6" s="34"/>
      <c r="H6" s="108"/>
      <c r="I6" s="108"/>
      <c r="J6" s="34"/>
    </row>
    <row r="7" ht="42" customHeight="1" spans="1:10">
      <c r="A7" s="182" t="s">
        <v>70</v>
      </c>
      <c r="B7" s="33"/>
      <c r="C7" s="33"/>
      <c r="D7" s="33"/>
      <c r="E7" s="18"/>
      <c r="F7" s="33"/>
      <c r="G7" s="18"/>
      <c r="H7" s="33"/>
      <c r="I7" s="33"/>
      <c r="J7" s="18"/>
    </row>
    <row r="8" ht="42" customHeight="1" spans="1:10">
      <c r="A8" s="183" t="s">
        <v>286</v>
      </c>
      <c r="B8" s="33" t="s">
        <v>313</v>
      </c>
      <c r="C8" s="33" t="s">
        <v>314</v>
      </c>
      <c r="D8" s="33" t="s">
        <v>315</v>
      </c>
      <c r="E8" s="18" t="s">
        <v>316</v>
      </c>
      <c r="F8" s="33" t="s">
        <v>317</v>
      </c>
      <c r="G8" s="18" t="s">
        <v>89</v>
      </c>
      <c r="H8" s="33" t="s">
        <v>318</v>
      </c>
      <c r="I8" s="33" t="s">
        <v>319</v>
      </c>
      <c r="J8" s="18" t="s">
        <v>320</v>
      </c>
    </row>
    <row r="9" ht="42" customHeight="1" spans="1:10">
      <c r="A9" s="183" t="s">
        <v>286</v>
      </c>
      <c r="B9" s="33" t="s">
        <v>313</v>
      </c>
      <c r="C9" s="33" t="s">
        <v>314</v>
      </c>
      <c r="D9" s="33" t="s">
        <v>315</v>
      </c>
      <c r="E9" s="18" t="s">
        <v>321</v>
      </c>
      <c r="F9" s="33" t="s">
        <v>317</v>
      </c>
      <c r="G9" s="18" t="s">
        <v>86</v>
      </c>
      <c r="H9" s="33" t="s">
        <v>318</v>
      </c>
      <c r="I9" s="33" t="s">
        <v>319</v>
      </c>
      <c r="J9" s="18" t="s">
        <v>320</v>
      </c>
    </row>
    <row r="10" ht="42" customHeight="1" spans="1:10">
      <c r="A10" s="183" t="s">
        <v>286</v>
      </c>
      <c r="B10" s="33" t="s">
        <v>313</v>
      </c>
      <c r="C10" s="33" t="s">
        <v>314</v>
      </c>
      <c r="D10" s="33" t="s">
        <v>315</v>
      </c>
      <c r="E10" s="18" t="s">
        <v>322</v>
      </c>
      <c r="F10" s="33" t="s">
        <v>323</v>
      </c>
      <c r="G10" s="18" t="s">
        <v>324</v>
      </c>
      <c r="H10" s="33" t="s">
        <v>318</v>
      </c>
      <c r="I10" s="33" t="s">
        <v>319</v>
      </c>
      <c r="J10" s="18" t="s">
        <v>325</v>
      </c>
    </row>
    <row r="11" ht="42" customHeight="1" spans="1:10">
      <c r="A11" s="183" t="s">
        <v>286</v>
      </c>
      <c r="B11" s="33" t="s">
        <v>313</v>
      </c>
      <c r="C11" s="33" t="s">
        <v>314</v>
      </c>
      <c r="D11" s="33" t="s">
        <v>326</v>
      </c>
      <c r="E11" s="18" t="s">
        <v>327</v>
      </c>
      <c r="F11" s="33" t="s">
        <v>323</v>
      </c>
      <c r="G11" s="18" t="s">
        <v>328</v>
      </c>
      <c r="H11" s="33" t="s">
        <v>329</v>
      </c>
      <c r="I11" s="33" t="s">
        <v>330</v>
      </c>
      <c r="J11" s="18" t="s">
        <v>331</v>
      </c>
    </row>
    <row r="12" ht="42" customHeight="1" spans="1:10">
      <c r="A12" s="183" t="s">
        <v>286</v>
      </c>
      <c r="B12" s="33" t="s">
        <v>313</v>
      </c>
      <c r="C12" s="33" t="s">
        <v>314</v>
      </c>
      <c r="D12" s="33" t="s">
        <v>326</v>
      </c>
      <c r="E12" s="18" t="s">
        <v>332</v>
      </c>
      <c r="F12" s="33" t="s">
        <v>333</v>
      </c>
      <c r="G12" s="18" t="s">
        <v>334</v>
      </c>
      <c r="H12" s="33" t="s">
        <v>329</v>
      </c>
      <c r="I12" s="33" t="s">
        <v>330</v>
      </c>
      <c r="J12" s="18" t="s">
        <v>335</v>
      </c>
    </row>
    <row r="13" ht="42" customHeight="1" spans="1:10">
      <c r="A13" s="183" t="s">
        <v>286</v>
      </c>
      <c r="B13" s="33" t="s">
        <v>313</v>
      </c>
      <c r="C13" s="33" t="s">
        <v>314</v>
      </c>
      <c r="D13" s="33" t="s">
        <v>326</v>
      </c>
      <c r="E13" s="18" t="s">
        <v>336</v>
      </c>
      <c r="F13" s="33" t="s">
        <v>333</v>
      </c>
      <c r="G13" s="18" t="s">
        <v>334</v>
      </c>
      <c r="H13" s="33" t="s">
        <v>329</v>
      </c>
      <c r="I13" s="33" t="s">
        <v>330</v>
      </c>
      <c r="J13" s="18" t="s">
        <v>337</v>
      </c>
    </row>
    <row r="14" ht="42" customHeight="1" spans="1:10">
      <c r="A14" s="183" t="s">
        <v>286</v>
      </c>
      <c r="B14" s="33" t="s">
        <v>313</v>
      </c>
      <c r="C14" s="33" t="s">
        <v>314</v>
      </c>
      <c r="D14" s="33" t="s">
        <v>338</v>
      </c>
      <c r="E14" s="18" t="s">
        <v>339</v>
      </c>
      <c r="F14" s="33" t="s">
        <v>323</v>
      </c>
      <c r="G14" s="18" t="s">
        <v>340</v>
      </c>
      <c r="H14" s="33" t="s">
        <v>341</v>
      </c>
      <c r="I14" s="33" t="s">
        <v>319</v>
      </c>
      <c r="J14" s="18" t="s">
        <v>342</v>
      </c>
    </row>
    <row r="15" ht="42" customHeight="1" spans="1:10">
      <c r="A15" s="183" t="s">
        <v>286</v>
      </c>
      <c r="B15" s="33" t="s">
        <v>313</v>
      </c>
      <c r="C15" s="33" t="s">
        <v>314</v>
      </c>
      <c r="D15" s="33" t="s">
        <v>338</v>
      </c>
      <c r="E15" s="18" t="s">
        <v>343</v>
      </c>
      <c r="F15" s="33" t="s">
        <v>317</v>
      </c>
      <c r="G15" s="18" t="s">
        <v>344</v>
      </c>
      <c r="H15" s="33" t="s">
        <v>345</v>
      </c>
      <c r="I15" s="33" t="s">
        <v>319</v>
      </c>
      <c r="J15" s="18" t="s">
        <v>346</v>
      </c>
    </row>
    <row r="16" ht="42" customHeight="1" spans="1:10">
      <c r="A16" s="183" t="s">
        <v>286</v>
      </c>
      <c r="B16" s="33" t="s">
        <v>313</v>
      </c>
      <c r="C16" s="33" t="s">
        <v>347</v>
      </c>
      <c r="D16" s="33" t="s">
        <v>348</v>
      </c>
      <c r="E16" s="18" t="s">
        <v>349</v>
      </c>
      <c r="F16" s="33" t="s">
        <v>323</v>
      </c>
      <c r="G16" s="18" t="s">
        <v>328</v>
      </c>
      <c r="H16" s="33" t="s">
        <v>329</v>
      </c>
      <c r="I16" s="33" t="s">
        <v>330</v>
      </c>
      <c r="J16" s="18" t="s">
        <v>350</v>
      </c>
    </row>
    <row r="17" ht="58" customHeight="1" spans="1:10">
      <c r="A17" s="183" t="s">
        <v>286</v>
      </c>
      <c r="B17" s="33" t="s">
        <v>313</v>
      </c>
      <c r="C17" s="33" t="s">
        <v>347</v>
      </c>
      <c r="D17" s="33" t="s">
        <v>348</v>
      </c>
      <c r="E17" s="18" t="s">
        <v>351</v>
      </c>
      <c r="F17" s="33" t="s">
        <v>323</v>
      </c>
      <c r="G17" s="18" t="s">
        <v>328</v>
      </c>
      <c r="H17" s="33" t="s">
        <v>329</v>
      </c>
      <c r="I17" s="33" t="s">
        <v>330</v>
      </c>
      <c r="J17" s="18" t="s">
        <v>352</v>
      </c>
    </row>
    <row r="18" ht="42" customHeight="1" spans="1:10">
      <c r="A18" s="183" t="s">
        <v>286</v>
      </c>
      <c r="B18" s="33" t="s">
        <v>313</v>
      </c>
      <c r="C18" s="33" t="s">
        <v>353</v>
      </c>
      <c r="D18" s="33" t="s">
        <v>354</v>
      </c>
      <c r="E18" s="18" t="s">
        <v>355</v>
      </c>
      <c r="F18" s="33" t="s">
        <v>323</v>
      </c>
      <c r="G18" s="18" t="s">
        <v>328</v>
      </c>
      <c r="H18" s="33" t="s">
        <v>329</v>
      </c>
      <c r="I18" s="33" t="s">
        <v>330</v>
      </c>
      <c r="J18" s="18" t="s">
        <v>356</v>
      </c>
    </row>
    <row r="19" ht="42" customHeight="1" spans="1:10">
      <c r="A19" s="183" t="s">
        <v>286</v>
      </c>
      <c r="B19" s="33" t="s">
        <v>313</v>
      </c>
      <c r="C19" s="33" t="s">
        <v>353</v>
      </c>
      <c r="D19" s="33" t="s">
        <v>354</v>
      </c>
      <c r="E19" s="18" t="s">
        <v>357</v>
      </c>
      <c r="F19" s="33" t="s">
        <v>323</v>
      </c>
      <c r="G19" s="18" t="s">
        <v>328</v>
      </c>
      <c r="H19" s="33" t="s">
        <v>329</v>
      </c>
      <c r="I19" s="33" t="s">
        <v>330</v>
      </c>
      <c r="J19" s="18" t="s">
        <v>358</v>
      </c>
    </row>
    <row r="20" ht="42" customHeight="1" spans="1:10">
      <c r="A20" s="183" t="s">
        <v>286</v>
      </c>
      <c r="B20" s="33" t="s">
        <v>313</v>
      </c>
      <c r="C20" s="33" t="s">
        <v>353</v>
      </c>
      <c r="D20" s="33" t="s">
        <v>354</v>
      </c>
      <c r="E20" s="18" t="s">
        <v>359</v>
      </c>
      <c r="F20" s="33" t="s">
        <v>323</v>
      </c>
      <c r="G20" s="18" t="s">
        <v>360</v>
      </c>
      <c r="H20" s="33" t="s">
        <v>329</v>
      </c>
      <c r="I20" s="33" t="s">
        <v>330</v>
      </c>
      <c r="J20" s="18" t="s">
        <v>361</v>
      </c>
    </row>
    <row r="21" ht="42" customHeight="1" spans="1:10">
      <c r="A21" s="183" t="s">
        <v>298</v>
      </c>
      <c r="B21" s="33" t="s">
        <v>362</v>
      </c>
      <c r="C21" s="33" t="s">
        <v>314</v>
      </c>
      <c r="D21" s="33" t="s">
        <v>315</v>
      </c>
      <c r="E21" s="18" t="s">
        <v>363</v>
      </c>
      <c r="F21" s="33" t="s">
        <v>333</v>
      </c>
      <c r="G21" s="18" t="s">
        <v>364</v>
      </c>
      <c r="H21" s="33" t="s">
        <v>318</v>
      </c>
      <c r="I21" s="33" t="s">
        <v>319</v>
      </c>
      <c r="J21" s="18" t="s">
        <v>365</v>
      </c>
    </row>
    <row r="22" ht="42" customHeight="1" spans="1:10">
      <c r="A22" s="183" t="s">
        <v>298</v>
      </c>
      <c r="B22" s="33" t="s">
        <v>362</v>
      </c>
      <c r="C22" s="33" t="s">
        <v>314</v>
      </c>
      <c r="D22" s="33" t="s">
        <v>315</v>
      </c>
      <c r="E22" s="18" t="s">
        <v>366</v>
      </c>
      <c r="F22" s="33" t="s">
        <v>333</v>
      </c>
      <c r="G22" s="18" t="s">
        <v>367</v>
      </c>
      <c r="H22" s="33" t="s">
        <v>318</v>
      </c>
      <c r="I22" s="33" t="s">
        <v>319</v>
      </c>
      <c r="J22" s="18" t="s">
        <v>368</v>
      </c>
    </row>
    <row r="23" ht="42" customHeight="1" spans="1:10">
      <c r="A23" s="183" t="s">
        <v>298</v>
      </c>
      <c r="B23" s="33" t="s">
        <v>362</v>
      </c>
      <c r="C23" s="33" t="s">
        <v>314</v>
      </c>
      <c r="D23" s="33" t="s">
        <v>326</v>
      </c>
      <c r="E23" s="18" t="s">
        <v>369</v>
      </c>
      <c r="F23" s="33" t="s">
        <v>323</v>
      </c>
      <c r="G23" s="18" t="s">
        <v>340</v>
      </c>
      <c r="H23" s="33" t="s">
        <v>329</v>
      </c>
      <c r="I23" s="33" t="s">
        <v>330</v>
      </c>
      <c r="J23" s="18" t="s">
        <v>370</v>
      </c>
    </row>
    <row r="24" ht="42" customHeight="1" spans="1:10">
      <c r="A24" s="183" t="s">
        <v>298</v>
      </c>
      <c r="B24" s="33" t="s">
        <v>362</v>
      </c>
      <c r="C24" s="33" t="s">
        <v>314</v>
      </c>
      <c r="D24" s="33" t="s">
        <v>326</v>
      </c>
      <c r="E24" s="18" t="s">
        <v>371</v>
      </c>
      <c r="F24" s="33" t="s">
        <v>333</v>
      </c>
      <c r="G24" s="18" t="s">
        <v>340</v>
      </c>
      <c r="H24" s="33" t="s">
        <v>329</v>
      </c>
      <c r="I24" s="33" t="s">
        <v>330</v>
      </c>
      <c r="J24" s="18" t="s">
        <v>372</v>
      </c>
    </row>
    <row r="25" ht="42" customHeight="1" spans="1:10">
      <c r="A25" s="183" t="s">
        <v>298</v>
      </c>
      <c r="B25" s="33" t="s">
        <v>362</v>
      </c>
      <c r="C25" s="33" t="s">
        <v>314</v>
      </c>
      <c r="D25" s="33" t="s">
        <v>338</v>
      </c>
      <c r="E25" s="18" t="s">
        <v>373</v>
      </c>
      <c r="F25" s="33" t="s">
        <v>323</v>
      </c>
      <c r="G25" s="18" t="s">
        <v>374</v>
      </c>
      <c r="H25" s="33" t="s">
        <v>341</v>
      </c>
      <c r="I25" s="33" t="s">
        <v>319</v>
      </c>
      <c r="J25" s="18" t="s">
        <v>375</v>
      </c>
    </row>
    <row r="26" ht="42" customHeight="1" spans="1:10">
      <c r="A26" s="183" t="s">
        <v>298</v>
      </c>
      <c r="B26" s="33" t="s">
        <v>362</v>
      </c>
      <c r="C26" s="33" t="s">
        <v>314</v>
      </c>
      <c r="D26" s="33" t="s">
        <v>338</v>
      </c>
      <c r="E26" s="18" t="s">
        <v>376</v>
      </c>
      <c r="F26" s="33" t="s">
        <v>323</v>
      </c>
      <c r="G26" s="18" t="s">
        <v>374</v>
      </c>
      <c r="H26" s="33" t="s">
        <v>341</v>
      </c>
      <c r="I26" s="33" t="s">
        <v>319</v>
      </c>
      <c r="J26" s="18" t="s">
        <v>377</v>
      </c>
    </row>
    <row r="27" ht="42" customHeight="1" spans="1:10">
      <c r="A27" s="183" t="s">
        <v>298</v>
      </c>
      <c r="B27" s="33" t="s">
        <v>362</v>
      </c>
      <c r="C27" s="33" t="s">
        <v>347</v>
      </c>
      <c r="D27" s="33" t="s">
        <v>348</v>
      </c>
      <c r="E27" s="18" t="s">
        <v>378</v>
      </c>
      <c r="F27" s="33" t="s">
        <v>323</v>
      </c>
      <c r="G27" s="18" t="s">
        <v>340</v>
      </c>
      <c r="H27" s="33" t="s">
        <v>329</v>
      </c>
      <c r="I27" s="33" t="s">
        <v>330</v>
      </c>
      <c r="J27" s="18" t="s">
        <v>379</v>
      </c>
    </row>
    <row r="28" ht="42" customHeight="1" spans="1:10">
      <c r="A28" s="183" t="s">
        <v>298</v>
      </c>
      <c r="B28" s="33" t="s">
        <v>362</v>
      </c>
      <c r="C28" s="33" t="s">
        <v>353</v>
      </c>
      <c r="D28" s="33" t="s">
        <v>354</v>
      </c>
      <c r="E28" s="18" t="s">
        <v>380</v>
      </c>
      <c r="F28" s="33" t="s">
        <v>323</v>
      </c>
      <c r="G28" s="18" t="s">
        <v>340</v>
      </c>
      <c r="H28" s="33" t="s">
        <v>329</v>
      </c>
      <c r="I28" s="33" t="s">
        <v>330</v>
      </c>
      <c r="J28" s="18" t="s">
        <v>381</v>
      </c>
    </row>
    <row r="29" ht="42" customHeight="1" spans="1:10">
      <c r="A29" s="183" t="s">
        <v>302</v>
      </c>
      <c r="B29" s="33" t="s">
        <v>382</v>
      </c>
      <c r="C29" s="33" t="s">
        <v>314</v>
      </c>
      <c r="D29" s="33" t="s">
        <v>326</v>
      </c>
      <c r="E29" s="18" t="s">
        <v>383</v>
      </c>
      <c r="F29" s="33" t="s">
        <v>323</v>
      </c>
      <c r="G29" s="18" t="s">
        <v>328</v>
      </c>
      <c r="H29" s="33" t="s">
        <v>329</v>
      </c>
      <c r="I29" s="33" t="s">
        <v>330</v>
      </c>
      <c r="J29" s="18" t="s">
        <v>384</v>
      </c>
    </row>
    <row r="30" ht="42" customHeight="1" spans="1:10">
      <c r="A30" s="183" t="s">
        <v>302</v>
      </c>
      <c r="B30" s="33" t="s">
        <v>382</v>
      </c>
      <c r="C30" s="33" t="s">
        <v>314</v>
      </c>
      <c r="D30" s="33" t="s">
        <v>385</v>
      </c>
      <c r="E30" s="18" t="s">
        <v>386</v>
      </c>
      <c r="F30" s="33" t="s">
        <v>317</v>
      </c>
      <c r="G30" s="18" t="s">
        <v>387</v>
      </c>
      <c r="H30" s="33" t="s">
        <v>388</v>
      </c>
      <c r="I30" s="33" t="s">
        <v>319</v>
      </c>
      <c r="J30" s="18" t="s">
        <v>389</v>
      </c>
    </row>
    <row r="31" ht="42" customHeight="1" spans="1:10">
      <c r="A31" s="183" t="s">
        <v>302</v>
      </c>
      <c r="B31" s="33" t="s">
        <v>382</v>
      </c>
      <c r="C31" s="33" t="s">
        <v>347</v>
      </c>
      <c r="D31" s="33" t="s">
        <v>348</v>
      </c>
      <c r="E31" s="18" t="s">
        <v>390</v>
      </c>
      <c r="F31" s="33" t="s">
        <v>323</v>
      </c>
      <c r="G31" s="18" t="s">
        <v>328</v>
      </c>
      <c r="H31" s="33" t="s">
        <v>329</v>
      </c>
      <c r="I31" s="33" t="s">
        <v>330</v>
      </c>
      <c r="J31" s="18" t="s">
        <v>391</v>
      </c>
    </row>
    <row r="32" ht="42" customHeight="1" spans="1:10">
      <c r="A32" s="183" t="s">
        <v>302</v>
      </c>
      <c r="B32" s="33" t="s">
        <v>382</v>
      </c>
      <c r="C32" s="33" t="s">
        <v>353</v>
      </c>
      <c r="D32" s="33" t="s">
        <v>354</v>
      </c>
      <c r="E32" s="18" t="s">
        <v>392</v>
      </c>
      <c r="F32" s="33" t="s">
        <v>323</v>
      </c>
      <c r="G32" s="18" t="s">
        <v>328</v>
      </c>
      <c r="H32" s="33" t="s">
        <v>329</v>
      </c>
      <c r="I32" s="33" t="s">
        <v>330</v>
      </c>
      <c r="J32" s="18" t="s">
        <v>393</v>
      </c>
    </row>
    <row r="33" ht="42" customHeight="1" spans="1:10">
      <c r="A33" s="183" t="s">
        <v>284</v>
      </c>
      <c r="B33" s="33" t="s">
        <v>394</v>
      </c>
      <c r="C33" s="33" t="s">
        <v>314</v>
      </c>
      <c r="D33" s="33" t="s">
        <v>315</v>
      </c>
      <c r="E33" s="18" t="s">
        <v>395</v>
      </c>
      <c r="F33" s="33" t="s">
        <v>333</v>
      </c>
      <c r="G33" s="18" t="s">
        <v>83</v>
      </c>
      <c r="H33" s="33" t="s">
        <v>318</v>
      </c>
      <c r="I33" s="33" t="s">
        <v>319</v>
      </c>
      <c r="J33" s="18" t="s">
        <v>396</v>
      </c>
    </row>
    <row r="34" ht="42" customHeight="1" spans="1:10">
      <c r="A34" s="183" t="s">
        <v>284</v>
      </c>
      <c r="B34" s="33" t="s">
        <v>394</v>
      </c>
      <c r="C34" s="33" t="s">
        <v>314</v>
      </c>
      <c r="D34" s="33" t="s">
        <v>326</v>
      </c>
      <c r="E34" s="18" t="s">
        <v>397</v>
      </c>
      <c r="F34" s="33" t="s">
        <v>333</v>
      </c>
      <c r="G34" s="18" t="s">
        <v>334</v>
      </c>
      <c r="H34" s="33" t="s">
        <v>329</v>
      </c>
      <c r="I34" s="33" t="s">
        <v>330</v>
      </c>
      <c r="J34" s="18" t="s">
        <v>398</v>
      </c>
    </row>
    <row r="35" ht="42" customHeight="1" spans="1:10">
      <c r="A35" s="183" t="s">
        <v>284</v>
      </c>
      <c r="B35" s="33" t="s">
        <v>394</v>
      </c>
      <c r="C35" s="33" t="s">
        <v>314</v>
      </c>
      <c r="D35" s="33" t="s">
        <v>326</v>
      </c>
      <c r="E35" s="18" t="s">
        <v>399</v>
      </c>
      <c r="F35" s="33" t="s">
        <v>333</v>
      </c>
      <c r="G35" s="18" t="s">
        <v>334</v>
      </c>
      <c r="H35" s="33" t="s">
        <v>329</v>
      </c>
      <c r="I35" s="33" t="s">
        <v>330</v>
      </c>
      <c r="J35" s="18" t="s">
        <v>400</v>
      </c>
    </row>
    <row r="36" ht="42" customHeight="1" spans="1:10">
      <c r="A36" s="183" t="s">
        <v>284</v>
      </c>
      <c r="B36" s="33" t="s">
        <v>394</v>
      </c>
      <c r="C36" s="33" t="s">
        <v>314</v>
      </c>
      <c r="D36" s="33" t="s">
        <v>338</v>
      </c>
      <c r="E36" s="18" t="s">
        <v>401</v>
      </c>
      <c r="F36" s="33" t="s">
        <v>323</v>
      </c>
      <c r="G36" s="18" t="s">
        <v>340</v>
      </c>
      <c r="H36" s="33" t="s">
        <v>341</v>
      </c>
      <c r="I36" s="33" t="s">
        <v>319</v>
      </c>
      <c r="J36" s="18" t="s">
        <v>402</v>
      </c>
    </row>
    <row r="37" ht="42" customHeight="1" spans="1:10">
      <c r="A37" s="183" t="s">
        <v>284</v>
      </c>
      <c r="B37" s="33" t="s">
        <v>394</v>
      </c>
      <c r="C37" s="33" t="s">
        <v>347</v>
      </c>
      <c r="D37" s="33" t="s">
        <v>348</v>
      </c>
      <c r="E37" s="18" t="s">
        <v>403</v>
      </c>
      <c r="F37" s="33" t="s">
        <v>323</v>
      </c>
      <c r="G37" s="18" t="s">
        <v>340</v>
      </c>
      <c r="H37" s="33" t="s">
        <v>329</v>
      </c>
      <c r="I37" s="33" t="s">
        <v>330</v>
      </c>
      <c r="J37" s="18" t="s">
        <v>404</v>
      </c>
    </row>
    <row r="38" ht="42" customHeight="1" spans="1:10">
      <c r="A38" s="183" t="s">
        <v>284</v>
      </c>
      <c r="B38" s="33" t="s">
        <v>394</v>
      </c>
      <c r="C38" s="33" t="s">
        <v>353</v>
      </c>
      <c r="D38" s="33" t="s">
        <v>354</v>
      </c>
      <c r="E38" s="18" t="s">
        <v>405</v>
      </c>
      <c r="F38" s="33" t="s">
        <v>323</v>
      </c>
      <c r="G38" s="18" t="s">
        <v>328</v>
      </c>
      <c r="H38" s="33" t="s">
        <v>329</v>
      </c>
      <c r="I38" s="33" t="s">
        <v>330</v>
      </c>
      <c r="J38" s="18" t="s">
        <v>406</v>
      </c>
    </row>
    <row r="39" ht="42" customHeight="1" spans="1:10">
      <c r="A39" s="183" t="s">
        <v>288</v>
      </c>
      <c r="B39" s="33" t="s">
        <v>407</v>
      </c>
      <c r="C39" s="33" t="s">
        <v>314</v>
      </c>
      <c r="D39" s="33" t="s">
        <v>315</v>
      </c>
      <c r="E39" s="18" t="s">
        <v>408</v>
      </c>
      <c r="F39" s="33" t="s">
        <v>333</v>
      </c>
      <c r="G39" s="18" t="s">
        <v>409</v>
      </c>
      <c r="H39" s="33" t="s">
        <v>318</v>
      </c>
      <c r="I39" s="33" t="s">
        <v>319</v>
      </c>
      <c r="J39" s="18" t="s">
        <v>410</v>
      </c>
    </row>
    <row r="40" ht="42" customHeight="1" spans="1:10">
      <c r="A40" s="183" t="s">
        <v>288</v>
      </c>
      <c r="B40" s="33" t="s">
        <v>407</v>
      </c>
      <c r="C40" s="33" t="s">
        <v>314</v>
      </c>
      <c r="D40" s="33" t="s">
        <v>315</v>
      </c>
      <c r="E40" s="18" t="s">
        <v>411</v>
      </c>
      <c r="F40" s="33" t="s">
        <v>333</v>
      </c>
      <c r="G40" s="18" t="s">
        <v>409</v>
      </c>
      <c r="H40" s="33" t="s">
        <v>318</v>
      </c>
      <c r="I40" s="33" t="s">
        <v>319</v>
      </c>
      <c r="J40" s="18" t="s">
        <v>412</v>
      </c>
    </row>
    <row r="41" ht="42" customHeight="1" spans="1:10">
      <c r="A41" s="183" t="s">
        <v>288</v>
      </c>
      <c r="B41" s="33" t="s">
        <v>407</v>
      </c>
      <c r="C41" s="33" t="s">
        <v>314</v>
      </c>
      <c r="D41" s="33" t="s">
        <v>315</v>
      </c>
      <c r="E41" s="18" t="s">
        <v>413</v>
      </c>
      <c r="F41" s="33" t="s">
        <v>333</v>
      </c>
      <c r="G41" s="18" t="s">
        <v>409</v>
      </c>
      <c r="H41" s="33" t="s">
        <v>318</v>
      </c>
      <c r="I41" s="33" t="s">
        <v>319</v>
      </c>
      <c r="J41" s="18" t="s">
        <v>414</v>
      </c>
    </row>
    <row r="42" ht="42" customHeight="1" spans="1:10">
      <c r="A42" s="183" t="s">
        <v>288</v>
      </c>
      <c r="B42" s="33" t="s">
        <v>407</v>
      </c>
      <c r="C42" s="33" t="s">
        <v>314</v>
      </c>
      <c r="D42" s="33" t="s">
        <v>326</v>
      </c>
      <c r="E42" s="18" t="s">
        <v>415</v>
      </c>
      <c r="F42" s="33" t="s">
        <v>323</v>
      </c>
      <c r="G42" s="18" t="s">
        <v>328</v>
      </c>
      <c r="H42" s="33" t="s">
        <v>329</v>
      </c>
      <c r="I42" s="33" t="s">
        <v>330</v>
      </c>
      <c r="J42" s="18" t="s">
        <v>416</v>
      </c>
    </row>
    <row r="43" ht="42" customHeight="1" spans="1:10">
      <c r="A43" s="183" t="s">
        <v>288</v>
      </c>
      <c r="B43" s="33" t="s">
        <v>407</v>
      </c>
      <c r="C43" s="33" t="s">
        <v>314</v>
      </c>
      <c r="D43" s="33" t="s">
        <v>326</v>
      </c>
      <c r="E43" s="18" t="s">
        <v>417</v>
      </c>
      <c r="F43" s="33" t="s">
        <v>323</v>
      </c>
      <c r="G43" s="18" t="s">
        <v>328</v>
      </c>
      <c r="H43" s="33" t="s">
        <v>329</v>
      </c>
      <c r="I43" s="33" t="s">
        <v>330</v>
      </c>
      <c r="J43" s="18" t="s">
        <v>418</v>
      </c>
    </row>
    <row r="44" ht="42" customHeight="1" spans="1:10">
      <c r="A44" s="183" t="s">
        <v>288</v>
      </c>
      <c r="B44" s="33" t="s">
        <v>407</v>
      </c>
      <c r="C44" s="33" t="s">
        <v>314</v>
      </c>
      <c r="D44" s="33" t="s">
        <v>326</v>
      </c>
      <c r="E44" s="18" t="s">
        <v>419</v>
      </c>
      <c r="F44" s="33" t="s">
        <v>323</v>
      </c>
      <c r="G44" s="18" t="s">
        <v>328</v>
      </c>
      <c r="H44" s="33" t="s">
        <v>329</v>
      </c>
      <c r="I44" s="33" t="s">
        <v>330</v>
      </c>
      <c r="J44" s="18" t="s">
        <v>420</v>
      </c>
    </row>
    <row r="45" ht="42" customHeight="1" spans="1:10">
      <c r="A45" s="183" t="s">
        <v>288</v>
      </c>
      <c r="B45" s="33" t="s">
        <v>407</v>
      </c>
      <c r="C45" s="33" t="s">
        <v>314</v>
      </c>
      <c r="D45" s="33" t="s">
        <v>338</v>
      </c>
      <c r="E45" s="18" t="s">
        <v>421</v>
      </c>
      <c r="F45" s="33" t="s">
        <v>323</v>
      </c>
      <c r="G45" s="18" t="s">
        <v>422</v>
      </c>
      <c r="H45" s="33" t="s">
        <v>341</v>
      </c>
      <c r="I45" s="33" t="s">
        <v>319</v>
      </c>
      <c r="J45" s="18" t="s">
        <v>423</v>
      </c>
    </row>
    <row r="46" ht="42" customHeight="1" spans="1:10">
      <c r="A46" s="183" t="s">
        <v>288</v>
      </c>
      <c r="B46" s="33" t="s">
        <v>407</v>
      </c>
      <c r="C46" s="33" t="s">
        <v>314</v>
      </c>
      <c r="D46" s="33" t="s">
        <v>338</v>
      </c>
      <c r="E46" s="18" t="s">
        <v>424</v>
      </c>
      <c r="F46" s="33" t="s">
        <v>323</v>
      </c>
      <c r="G46" s="18" t="s">
        <v>425</v>
      </c>
      <c r="H46" s="33" t="s">
        <v>341</v>
      </c>
      <c r="I46" s="33" t="s">
        <v>319</v>
      </c>
      <c r="J46" s="18" t="s">
        <v>426</v>
      </c>
    </row>
    <row r="47" ht="42" customHeight="1" spans="1:10">
      <c r="A47" s="183" t="s">
        <v>288</v>
      </c>
      <c r="B47" s="33" t="s">
        <v>407</v>
      </c>
      <c r="C47" s="33" t="s">
        <v>314</v>
      </c>
      <c r="D47" s="33" t="s">
        <v>338</v>
      </c>
      <c r="E47" s="18" t="s">
        <v>427</v>
      </c>
      <c r="F47" s="33" t="s">
        <v>323</v>
      </c>
      <c r="G47" s="18" t="s">
        <v>428</v>
      </c>
      <c r="H47" s="33" t="s">
        <v>341</v>
      </c>
      <c r="I47" s="33" t="s">
        <v>319</v>
      </c>
      <c r="J47" s="18" t="s">
        <v>429</v>
      </c>
    </row>
    <row r="48" ht="42" customHeight="1" spans="1:10">
      <c r="A48" s="183" t="s">
        <v>288</v>
      </c>
      <c r="B48" s="33" t="s">
        <v>407</v>
      </c>
      <c r="C48" s="33" t="s">
        <v>347</v>
      </c>
      <c r="D48" s="33" t="s">
        <v>348</v>
      </c>
      <c r="E48" s="18" t="s">
        <v>430</v>
      </c>
      <c r="F48" s="33" t="s">
        <v>323</v>
      </c>
      <c r="G48" s="18" t="s">
        <v>328</v>
      </c>
      <c r="H48" s="33" t="s">
        <v>329</v>
      </c>
      <c r="I48" s="33" t="s">
        <v>330</v>
      </c>
      <c r="J48" s="18" t="s">
        <v>431</v>
      </c>
    </row>
    <row r="49" ht="55" customHeight="1" spans="1:10">
      <c r="A49" s="183" t="s">
        <v>288</v>
      </c>
      <c r="B49" s="33" t="s">
        <v>407</v>
      </c>
      <c r="C49" s="33" t="s">
        <v>347</v>
      </c>
      <c r="D49" s="33" t="s">
        <v>348</v>
      </c>
      <c r="E49" s="18" t="s">
        <v>432</v>
      </c>
      <c r="F49" s="33" t="s">
        <v>323</v>
      </c>
      <c r="G49" s="18" t="s">
        <v>328</v>
      </c>
      <c r="H49" s="33" t="s">
        <v>329</v>
      </c>
      <c r="I49" s="33" t="s">
        <v>330</v>
      </c>
      <c r="J49" s="18" t="s">
        <v>433</v>
      </c>
    </row>
    <row r="50" ht="42" customHeight="1" spans="1:10">
      <c r="A50" s="183" t="s">
        <v>288</v>
      </c>
      <c r="B50" s="33" t="s">
        <v>407</v>
      </c>
      <c r="C50" s="33" t="s">
        <v>347</v>
      </c>
      <c r="D50" s="33" t="s">
        <v>348</v>
      </c>
      <c r="E50" s="18" t="s">
        <v>434</v>
      </c>
      <c r="F50" s="33" t="s">
        <v>323</v>
      </c>
      <c r="G50" s="18" t="s">
        <v>328</v>
      </c>
      <c r="H50" s="33" t="s">
        <v>329</v>
      </c>
      <c r="I50" s="33" t="s">
        <v>330</v>
      </c>
      <c r="J50" s="18" t="s">
        <v>435</v>
      </c>
    </row>
    <row r="51" ht="64" customHeight="1" spans="1:10">
      <c r="A51" s="183" t="s">
        <v>288</v>
      </c>
      <c r="B51" s="33" t="s">
        <v>407</v>
      </c>
      <c r="C51" s="33" t="s">
        <v>353</v>
      </c>
      <c r="D51" s="33" t="s">
        <v>354</v>
      </c>
      <c r="E51" s="18" t="s">
        <v>436</v>
      </c>
      <c r="F51" s="33" t="s">
        <v>323</v>
      </c>
      <c r="G51" s="18" t="s">
        <v>328</v>
      </c>
      <c r="H51" s="33" t="s">
        <v>329</v>
      </c>
      <c r="I51" s="33" t="s">
        <v>330</v>
      </c>
      <c r="J51" s="18" t="s">
        <v>437</v>
      </c>
    </row>
    <row r="52" ht="42" customHeight="1" spans="1:10">
      <c r="A52" s="183" t="s">
        <v>292</v>
      </c>
      <c r="B52" s="33" t="s">
        <v>438</v>
      </c>
      <c r="C52" s="33" t="s">
        <v>314</v>
      </c>
      <c r="D52" s="33" t="s">
        <v>315</v>
      </c>
      <c r="E52" s="18" t="s">
        <v>439</v>
      </c>
      <c r="F52" s="33" t="s">
        <v>333</v>
      </c>
      <c r="G52" s="18" t="s">
        <v>440</v>
      </c>
      <c r="H52" s="33" t="s">
        <v>318</v>
      </c>
      <c r="I52" s="33" t="s">
        <v>319</v>
      </c>
      <c r="J52" s="18" t="s">
        <v>441</v>
      </c>
    </row>
    <row r="53" ht="42" customHeight="1" spans="1:10">
      <c r="A53" s="183" t="s">
        <v>292</v>
      </c>
      <c r="B53" s="33" t="s">
        <v>438</v>
      </c>
      <c r="C53" s="33" t="s">
        <v>314</v>
      </c>
      <c r="D53" s="33" t="s">
        <v>326</v>
      </c>
      <c r="E53" s="18" t="s">
        <v>442</v>
      </c>
      <c r="F53" s="33" t="s">
        <v>333</v>
      </c>
      <c r="G53" s="18" t="s">
        <v>334</v>
      </c>
      <c r="H53" s="33" t="s">
        <v>329</v>
      </c>
      <c r="I53" s="33" t="s">
        <v>330</v>
      </c>
      <c r="J53" s="18" t="s">
        <v>443</v>
      </c>
    </row>
    <row r="54" ht="42" customHeight="1" spans="1:10">
      <c r="A54" s="183" t="s">
        <v>292</v>
      </c>
      <c r="B54" s="33" t="s">
        <v>438</v>
      </c>
      <c r="C54" s="33" t="s">
        <v>314</v>
      </c>
      <c r="D54" s="33" t="s">
        <v>338</v>
      </c>
      <c r="E54" s="18" t="s">
        <v>444</v>
      </c>
      <c r="F54" s="33" t="s">
        <v>323</v>
      </c>
      <c r="G54" s="18" t="s">
        <v>340</v>
      </c>
      <c r="H54" s="33" t="s">
        <v>341</v>
      </c>
      <c r="I54" s="33" t="s">
        <v>319</v>
      </c>
      <c r="J54" s="18" t="s">
        <v>445</v>
      </c>
    </row>
    <row r="55" ht="42" customHeight="1" spans="1:10">
      <c r="A55" s="183" t="s">
        <v>292</v>
      </c>
      <c r="B55" s="33" t="s">
        <v>438</v>
      </c>
      <c r="C55" s="33" t="s">
        <v>347</v>
      </c>
      <c r="D55" s="33" t="s">
        <v>348</v>
      </c>
      <c r="E55" s="18" t="s">
        <v>446</v>
      </c>
      <c r="F55" s="33" t="s">
        <v>323</v>
      </c>
      <c r="G55" s="18" t="s">
        <v>340</v>
      </c>
      <c r="H55" s="33" t="s">
        <v>329</v>
      </c>
      <c r="I55" s="33" t="s">
        <v>330</v>
      </c>
      <c r="J55" s="18" t="s">
        <v>447</v>
      </c>
    </row>
    <row r="56" ht="42" customHeight="1" spans="1:10">
      <c r="A56" s="183" t="s">
        <v>292</v>
      </c>
      <c r="B56" s="33" t="s">
        <v>438</v>
      </c>
      <c r="C56" s="33" t="s">
        <v>353</v>
      </c>
      <c r="D56" s="33" t="s">
        <v>354</v>
      </c>
      <c r="E56" s="18" t="s">
        <v>448</v>
      </c>
      <c r="F56" s="33" t="s">
        <v>323</v>
      </c>
      <c r="G56" s="18" t="s">
        <v>340</v>
      </c>
      <c r="H56" s="33" t="s">
        <v>329</v>
      </c>
      <c r="I56" s="33" t="s">
        <v>330</v>
      </c>
      <c r="J56" s="18" t="s">
        <v>449</v>
      </c>
    </row>
    <row r="57" ht="42" customHeight="1" spans="1:10">
      <c r="A57" s="183" t="s">
        <v>290</v>
      </c>
      <c r="B57" s="33" t="s">
        <v>450</v>
      </c>
      <c r="C57" s="33" t="s">
        <v>314</v>
      </c>
      <c r="D57" s="33" t="s">
        <v>315</v>
      </c>
      <c r="E57" s="18" t="s">
        <v>451</v>
      </c>
      <c r="F57" s="33" t="s">
        <v>323</v>
      </c>
      <c r="G57" s="18" t="s">
        <v>452</v>
      </c>
      <c r="H57" s="33" t="s">
        <v>318</v>
      </c>
      <c r="I57" s="33" t="s">
        <v>319</v>
      </c>
      <c r="J57" s="18" t="s">
        <v>453</v>
      </c>
    </row>
    <row r="58" ht="42" customHeight="1" spans="1:10">
      <c r="A58" s="183" t="s">
        <v>290</v>
      </c>
      <c r="B58" s="33" t="s">
        <v>450</v>
      </c>
      <c r="C58" s="33" t="s">
        <v>314</v>
      </c>
      <c r="D58" s="33" t="s">
        <v>326</v>
      </c>
      <c r="E58" s="18" t="s">
        <v>454</v>
      </c>
      <c r="F58" s="33" t="s">
        <v>323</v>
      </c>
      <c r="G58" s="18" t="s">
        <v>340</v>
      </c>
      <c r="H58" s="33" t="s">
        <v>329</v>
      </c>
      <c r="I58" s="33" t="s">
        <v>330</v>
      </c>
      <c r="J58" s="18" t="s">
        <v>455</v>
      </c>
    </row>
    <row r="59" ht="42" customHeight="1" spans="1:10">
      <c r="A59" s="183" t="s">
        <v>290</v>
      </c>
      <c r="B59" s="33" t="s">
        <v>450</v>
      </c>
      <c r="C59" s="33" t="s">
        <v>314</v>
      </c>
      <c r="D59" s="33" t="s">
        <v>338</v>
      </c>
      <c r="E59" s="18" t="s">
        <v>456</v>
      </c>
      <c r="F59" s="33" t="s">
        <v>323</v>
      </c>
      <c r="G59" s="18" t="s">
        <v>457</v>
      </c>
      <c r="H59" s="33" t="s">
        <v>341</v>
      </c>
      <c r="I59" s="33" t="s">
        <v>319</v>
      </c>
      <c r="J59" s="18" t="s">
        <v>458</v>
      </c>
    </row>
    <row r="60" ht="42" customHeight="1" spans="1:10">
      <c r="A60" s="183" t="s">
        <v>290</v>
      </c>
      <c r="B60" s="33" t="s">
        <v>450</v>
      </c>
      <c r="C60" s="33" t="s">
        <v>347</v>
      </c>
      <c r="D60" s="33" t="s">
        <v>348</v>
      </c>
      <c r="E60" s="18" t="s">
        <v>459</v>
      </c>
      <c r="F60" s="33" t="s">
        <v>323</v>
      </c>
      <c r="G60" s="18" t="s">
        <v>340</v>
      </c>
      <c r="H60" s="33" t="s">
        <v>329</v>
      </c>
      <c r="I60" s="33" t="s">
        <v>330</v>
      </c>
      <c r="J60" s="18" t="s">
        <v>460</v>
      </c>
    </row>
    <row r="61" ht="42" customHeight="1" spans="1:10">
      <c r="A61" s="183" t="s">
        <v>290</v>
      </c>
      <c r="B61" s="33" t="s">
        <v>450</v>
      </c>
      <c r="C61" s="33" t="s">
        <v>353</v>
      </c>
      <c r="D61" s="33" t="s">
        <v>354</v>
      </c>
      <c r="E61" s="18" t="s">
        <v>461</v>
      </c>
      <c r="F61" s="33" t="s">
        <v>323</v>
      </c>
      <c r="G61" s="18" t="s">
        <v>340</v>
      </c>
      <c r="H61" s="33" t="s">
        <v>329</v>
      </c>
      <c r="I61" s="33" t="s">
        <v>330</v>
      </c>
      <c r="J61" s="18" t="s">
        <v>462</v>
      </c>
    </row>
    <row r="62" ht="42" customHeight="1" spans="1:10">
      <c r="A62" s="183" t="s">
        <v>300</v>
      </c>
      <c r="B62" s="33" t="s">
        <v>463</v>
      </c>
      <c r="C62" s="33" t="s">
        <v>314</v>
      </c>
      <c r="D62" s="33" t="s">
        <v>315</v>
      </c>
      <c r="E62" s="18" t="s">
        <v>464</v>
      </c>
      <c r="F62" s="33" t="s">
        <v>323</v>
      </c>
      <c r="G62" s="18" t="s">
        <v>88</v>
      </c>
      <c r="H62" s="33" t="s">
        <v>465</v>
      </c>
      <c r="I62" s="33" t="s">
        <v>319</v>
      </c>
      <c r="J62" s="18" t="s">
        <v>466</v>
      </c>
    </row>
    <row r="63" ht="42" customHeight="1" spans="1:10">
      <c r="A63" s="183" t="s">
        <v>300</v>
      </c>
      <c r="B63" s="33" t="s">
        <v>463</v>
      </c>
      <c r="C63" s="33" t="s">
        <v>314</v>
      </c>
      <c r="D63" s="33" t="s">
        <v>315</v>
      </c>
      <c r="E63" s="18" t="s">
        <v>467</v>
      </c>
      <c r="F63" s="33" t="s">
        <v>323</v>
      </c>
      <c r="G63" s="18" t="s">
        <v>84</v>
      </c>
      <c r="H63" s="33" t="s">
        <v>465</v>
      </c>
      <c r="I63" s="33" t="s">
        <v>319</v>
      </c>
      <c r="J63" s="18" t="s">
        <v>468</v>
      </c>
    </row>
    <row r="64" ht="42" customHeight="1" spans="1:10">
      <c r="A64" s="183" t="s">
        <v>300</v>
      </c>
      <c r="B64" s="33" t="s">
        <v>463</v>
      </c>
      <c r="C64" s="33" t="s">
        <v>314</v>
      </c>
      <c r="D64" s="33" t="s">
        <v>315</v>
      </c>
      <c r="E64" s="18" t="s">
        <v>469</v>
      </c>
      <c r="F64" s="33" t="s">
        <v>323</v>
      </c>
      <c r="G64" s="18" t="s">
        <v>84</v>
      </c>
      <c r="H64" s="33" t="s">
        <v>465</v>
      </c>
      <c r="I64" s="33" t="s">
        <v>319</v>
      </c>
      <c r="J64" s="18" t="s">
        <v>470</v>
      </c>
    </row>
    <row r="65" ht="42" customHeight="1" spans="1:10">
      <c r="A65" s="183" t="s">
        <v>300</v>
      </c>
      <c r="B65" s="33" t="s">
        <v>463</v>
      </c>
      <c r="C65" s="33" t="s">
        <v>314</v>
      </c>
      <c r="D65" s="33" t="s">
        <v>326</v>
      </c>
      <c r="E65" s="18" t="s">
        <v>471</v>
      </c>
      <c r="F65" s="33" t="s">
        <v>333</v>
      </c>
      <c r="G65" s="18" t="s">
        <v>334</v>
      </c>
      <c r="H65" s="33" t="s">
        <v>329</v>
      </c>
      <c r="I65" s="33" t="s">
        <v>330</v>
      </c>
      <c r="J65" s="18" t="s">
        <v>472</v>
      </c>
    </row>
    <row r="66" ht="42" customHeight="1" spans="1:10">
      <c r="A66" s="183" t="s">
        <v>300</v>
      </c>
      <c r="B66" s="33" t="s">
        <v>463</v>
      </c>
      <c r="C66" s="33" t="s">
        <v>347</v>
      </c>
      <c r="D66" s="33" t="s">
        <v>348</v>
      </c>
      <c r="E66" s="18" t="s">
        <v>473</v>
      </c>
      <c r="F66" s="33" t="s">
        <v>333</v>
      </c>
      <c r="G66" s="18" t="s">
        <v>328</v>
      </c>
      <c r="H66" s="33" t="s">
        <v>329</v>
      </c>
      <c r="I66" s="33" t="s">
        <v>330</v>
      </c>
      <c r="J66" s="18" t="s">
        <v>474</v>
      </c>
    </row>
    <row r="67" ht="42" customHeight="1" spans="1:10">
      <c r="A67" s="183" t="s">
        <v>300</v>
      </c>
      <c r="B67" s="33" t="s">
        <v>463</v>
      </c>
      <c r="C67" s="33" t="s">
        <v>353</v>
      </c>
      <c r="D67" s="33" t="s">
        <v>354</v>
      </c>
      <c r="E67" s="18" t="s">
        <v>475</v>
      </c>
      <c r="F67" s="33" t="s">
        <v>333</v>
      </c>
      <c r="G67" s="18" t="s">
        <v>328</v>
      </c>
      <c r="H67" s="33" t="s">
        <v>329</v>
      </c>
      <c r="I67" s="33" t="s">
        <v>330</v>
      </c>
      <c r="J67" s="18" t="s">
        <v>476</v>
      </c>
    </row>
    <row r="68" ht="42" customHeight="1" spans="1:10">
      <c r="A68" s="183" t="s">
        <v>282</v>
      </c>
      <c r="B68" s="33" t="s">
        <v>477</v>
      </c>
      <c r="C68" s="33" t="s">
        <v>314</v>
      </c>
      <c r="D68" s="33" t="s">
        <v>315</v>
      </c>
      <c r="E68" s="18" t="s">
        <v>478</v>
      </c>
      <c r="F68" s="33" t="s">
        <v>333</v>
      </c>
      <c r="G68" s="18" t="s">
        <v>84</v>
      </c>
      <c r="H68" s="33" t="s">
        <v>479</v>
      </c>
      <c r="I68" s="33" t="s">
        <v>319</v>
      </c>
      <c r="J68" s="18" t="s">
        <v>480</v>
      </c>
    </row>
    <row r="69" ht="42" customHeight="1" spans="1:10">
      <c r="A69" s="183" t="s">
        <v>282</v>
      </c>
      <c r="B69" s="33" t="s">
        <v>477</v>
      </c>
      <c r="C69" s="33" t="s">
        <v>314</v>
      </c>
      <c r="D69" s="33" t="s">
        <v>326</v>
      </c>
      <c r="E69" s="18" t="s">
        <v>481</v>
      </c>
      <c r="F69" s="33" t="s">
        <v>323</v>
      </c>
      <c r="G69" s="18" t="s">
        <v>328</v>
      </c>
      <c r="H69" s="33" t="s">
        <v>329</v>
      </c>
      <c r="I69" s="33" t="s">
        <v>330</v>
      </c>
      <c r="J69" s="18" t="s">
        <v>482</v>
      </c>
    </row>
    <row r="70" ht="42" customHeight="1" spans="1:10">
      <c r="A70" s="183" t="s">
        <v>282</v>
      </c>
      <c r="B70" s="33" t="s">
        <v>477</v>
      </c>
      <c r="C70" s="33" t="s">
        <v>347</v>
      </c>
      <c r="D70" s="33" t="s">
        <v>348</v>
      </c>
      <c r="E70" s="18" t="s">
        <v>483</v>
      </c>
      <c r="F70" s="33" t="s">
        <v>323</v>
      </c>
      <c r="G70" s="18" t="s">
        <v>328</v>
      </c>
      <c r="H70" s="33" t="s">
        <v>329</v>
      </c>
      <c r="I70" s="33" t="s">
        <v>330</v>
      </c>
      <c r="J70" s="18" t="s">
        <v>484</v>
      </c>
    </row>
    <row r="71" ht="42" customHeight="1" spans="1:10">
      <c r="A71" s="183" t="s">
        <v>282</v>
      </c>
      <c r="B71" s="33" t="s">
        <v>477</v>
      </c>
      <c r="C71" s="33" t="s">
        <v>353</v>
      </c>
      <c r="D71" s="33" t="s">
        <v>354</v>
      </c>
      <c r="E71" s="18" t="s">
        <v>485</v>
      </c>
      <c r="F71" s="33" t="s">
        <v>323</v>
      </c>
      <c r="G71" s="18" t="s">
        <v>328</v>
      </c>
      <c r="H71" s="33" t="s">
        <v>329</v>
      </c>
      <c r="I71" s="33" t="s">
        <v>330</v>
      </c>
      <c r="J71" s="18" t="s">
        <v>486</v>
      </c>
    </row>
    <row r="72" ht="42" customHeight="1" spans="1:10">
      <c r="A72" s="183" t="s">
        <v>296</v>
      </c>
      <c r="B72" s="33" t="s">
        <v>487</v>
      </c>
      <c r="C72" s="33" t="s">
        <v>314</v>
      </c>
      <c r="D72" s="33" t="s">
        <v>315</v>
      </c>
      <c r="E72" s="18" t="s">
        <v>488</v>
      </c>
      <c r="F72" s="33" t="s">
        <v>323</v>
      </c>
      <c r="G72" s="18" t="s">
        <v>489</v>
      </c>
      <c r="H72" s="33" t="s">
        <v>490</v>
      </c>
      <c r="I72" s="33" t="s">
        <v>319</v>
      </c>
      <c r="J72" s="18" t="s">
        <v>491</v>
      </c>
    </row>
    <row r="73" ht="42" customHeight="1" spans="1:10">
      <c r="A73" s="183" t="s">
        <v>296</v>
      </c>
      <c r="B73" s="33" t="s">
        <v>487</v>
      </c>
      <c r="C73" s="33" t="s">
        <v>314</v>
      </c>
      <c r="D73" s="33" t="s">
        <v>315</v>
      </c>
      <c r="E73" s="18" t="s">
        <v>492</v>
      </c>
      <c r="F73" s="33" t="s">
        <v>323</v>
      </c>
      <c r="G73" s="18" t="s">
        <v>493</v>
      </c>
      <c r="H73" s="33" t="s">
        <v>494</v>
      </c>
      <c r="I73" s="33" t="s">
        <v>319</v>
      </c>
      <c r="J73" s="18" t="s">
        <v>495</v>
      </c>
    </row>
    <row r="74" ht="42" customHeight="1" spans="1:10">
      <c r="A74" s="183" t="s">
        <v>296</v>
      </c>
      <c r="B74" s="33" t="s">
        <v>487</v>
      </c>
      <c r="C74" s="33" t="s">
        <v>314</v>
      </c>
      <c r="D74" s="33" t="s">
        <v>326</v>
      </c>
      <c r="E74" s="18" t="s">
        <v>496</v>
      </c>
      <c r="F74" s="33" t="s">
        <v>317</v>
      </c>
      <c r="G74" s="18" t="s">
        <v>497</v>
      </c>
      <c r="H74" s="33" t="s">
        <v>329</v>
      </c>
      <c r="I74" s="33" t="s">
        <v>330</v>
      </c>
      <c r="J74" s="18" t="s">
        <v>498</v>
      </c>
    </row>
    <row r="75" ht="42" customHeight="1" spans="1:10">
      <c r="A75" s="183" t="s">
        <v>296</v>
      </c>
      <c r="B75" s="33" t="s">
        <v>487</v>
      </c>
      <c r="C75" s="33" t="s">
        <v>314</v>
      </c>
      <c r="D75" s="33" t="s">
        <v>338</v>
      </c>
      <c r="E75" s="18" t="s">
        <v>499</v>
      </c>
      <c r="F75" s="33" t="s">
        <v>317</v>
      </c>
      <c r="G75" s="18" t="s">
        <v>500</v>
      </c>
      <c r="H75" s="33" t="s">
        <v>341</v>
      </c>
      <c r="I75" s="33" t="s">
        <v>319</v>
      </c>
      <c r="J75" s="18" t="s">
        <v>501</v>
      </c>
    </row>
    <row r="76" ht="60" customHeight="1" spans="1:10">
      <c r="A76" s="183" t="s">
        <v>296</v>
      </c>
      <c r="B76" s="33" t="s">
        <v>487</v>
      </c>
      <c r="C76" s="33" t="s">
        <v>347</v>
      </c>
      <c r="D76" s="33" t="s">
        <v>348</v>
      </c>
      <c r="E76" s="18" t="s">
        <v>502</v>
      </c>
      <c r="F76" s="33" t="s">
        <v>317</v>
      </c>
      <c r="G76" s="18" t="s">
        <v>497</v>
      </c>
      <c r="H76" s="33" t="s">
        <v>329</v>
      </c>
      <c r="I76" s="33" t="s">
        <v>330</v>
      </c>
      <c r="J76" s="18" t="s">
        <v>503</v>
      </c>
    </row>
    <row r="77" ht="93" customHeight="1" spans="1:10">
      <c r="A77" s="183" t="s">
        <v>296</v>
      </c>
      <c r="B77" s="33" t="s">
        <v>487</v>
      </c>
      <c r="C77" s="33" t="s">
        <v>353</v>
      </c>
      <c r="D77" s="33" t="s">
        <v>354</v>
      </c>
      <c r="E77" s="18" t="s">
        <v>504</v>
      </c>
      <c r="F77" s="33" t="s">
        <v>323</v>
      </c>
      <c r="G77" s="18" t="s">
        <v>452</v>
      </c>
      <c r="H77" s="33" t="s">
        <v>329</v>
      </c>
      <c r="I77" s="33" t="s">
        <v>330</v>
      </c>
      <c r="J77" s="18" t="s">
        <v>505</v>
      </c>
    </row>
  </sheetData>
  <mergeCells count="22">
    <mergeCell ref="A2:J2"/>
    <mergeCell ref="A3:H3"/>
    <mergeCell ref="A8:A20"/>
    <mergeCell ref="A21:A28"/>
    <mergeCell ref="A29:A32"/>
    <mergeCell ref="A33:A38"/>
    <mergeCell ref="A39:A51"/>
    <mergeCell ref="A52:A56"/>
    <mergeCell ref="A57:A61"/>
    <mergeCell ref="A62:A67"/>
    <mergeCell ref="A68:A71"/>
    <mergeCell ref="A72:A77"/>
    <mergeCell ref="B8:B20"/>
    <mergeCell ref="B21:B28"/>
    <mergeCell ref="B29:B32"/>
    <mergeCell ref="B33:B38"/>
    <mergeCell ref="B39:B51"/>
    <mergeCell ref="B52:B56"/>
    <mergeCell ref="B57:B61"/>
    <mergeCell ref="B62:B67"/>
    <mergeCell ref="B68:B71"/>
    <mergeCell ref="B72:B77"/>
  </mergeCells>
  <printOptions horizontalCentered="1"/>
  <pageMargins left="0.96" right="0.96" top="0.72" bottom="0.72" header="0" footer="0"/>
  <pageSetup paperSize="9" scale="14"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Bellwin</cp:lastModifiedBy>
  <dcterms:created xsi:type="dcterms:W3CDTF">2025-03-10T03:02:00Z</dcterms:created>
  <dcterms:modified xsi:type="dcterms:W3CDTF">2025-03-11T06:13:15Z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