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<sst xmlns="http://schemas.openxmlformats.org/spreadsheetml/2006/main" count="1676" uniqueCount="608">
  <si>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</si>
  <si>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</si>
  <si>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</si>
  <si>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</si>
  <si>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</si>
  <si>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</si>
  <si>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</si>
  <si>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</si>
  <si>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</si>
  <si>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</si>
  <si>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</si>
  <si>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</si>
  <si>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</si>
  <si>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</si>
  <si>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</si>
  <si>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</si>
  <si>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</si>
  <si>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</si>
  <si>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</si>
  <si>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</si>
  <si>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</si>
  <si>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</si>
  <si>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</si>
  <si>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</si>
  <si>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</si>
  <si>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</si>
  <si>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</si>
  <si>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</si>
  <si>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</si>
  <si>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</si>
  <si>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</si>
  <si>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</si>
  <si>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</si>
  <si>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</si>
  <si>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</si>
  <si>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</si>
  <si>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</si>
  <si>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</si>
  <si>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</si>
  <si>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</si>
  <si>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</si>
  <si>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</si>
  <si>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</si>
  <si>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</si>
  <si>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</si>
  <si>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</si>
  <si>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</si>
  <si>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</si>
  <si>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</si>
  <si>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</si>
  <si>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</si>
  <si>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</si>
  <si>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</si>
  <si>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</si>
  <si>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</si>
  <si>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</si>
  <si>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</si>
  <si>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</si>
  <si>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</si>
  <si>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</si>
  <si>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</si>
  <si>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</si>
  <si>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</si>
  <si>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</si>
  <si>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</si>
  <si>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</si>
  <si>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</si>
  <si>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</si>
  <si>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</si>
  <si>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143</t>
  </si>
  <si>
    <t>昆明市晋宁区统计局</t>
  </si>
  <si>
    <t>143001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</si>
  <si>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</si>
  <si>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</si>
  <si>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</si>
  <si>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</si>
  <si>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</si>
  <si>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</si>
  <si>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</si>
  <si>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</si>
  <si>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</si>
  <si>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</si>
  <si>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</si>
  <si>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</si>
  <si>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</si>
  <si>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</si>
  <si>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</si>
  <si>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</si>
  <si>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</si>
  <si>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</si>
  <si>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</si>
  <si>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</si>
  <si>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</si>
  <si>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</si>
  <si>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</si>
  <si>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</si>
  <si>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</si>
  <si>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</si>
  <si>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</si>
  <si>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</si>
  <si>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20105</t>
  </si>
  <si>
    <t>统计信息事务</t>
  </si>
  <si>
    <t>2010501</t>
  </si>
  <si>
    <t>行政运行</t>
  </si>
  <si>
    <t>2010503</t>
  </si>
  <si>
    <t>机关服务</t>
  </si>
  <si>
    <t>2010504</t>
  </si>
  <si>
    <t>信息事务</t>
  </si>
  <si>
    <t>2010506</t>
  </si>
  <si>
    <t>统计管理</t>
  </si>
  <si>
    <t>2010507</t>
  </si>
  <si>
    <t>专项普查活动</t>
  </si>
  <si>
    <t>2010508</t>
  </si>
  <si>
    <t>统计抽样调查</t>
  </si>
  <si>
    <t>2010550</t>
  </si>
  <si>
    <t>事业运行</t>
  </si>
  <si>
    <t>2010599</t>
  </si>
  <si>
    <t>其他统计信息事务支出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</si>
  <si>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</si>
  <si>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</si>
  <si>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</si>
  <si>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</si>
  <si>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</si>
  <si>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</si>
  <si>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</si>
  <si>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</si>
  <si>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</si>
  <si>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</si>
  <si>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</si>
  <si>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</si>
  <si>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</si>
  <si>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</si>
  <si>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</si>
  <si>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</si>
  <si>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</si>
  <si>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</si>
  <si>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</si>
  <si>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</si>
  <si>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</si>
  <si>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</si>
  <si>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</si>
  <si>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</si>
  <si>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</si>
  <si>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</si>
  <si>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</si>
  <si>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</si>
  <si>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</si>
  <si>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</si>
  <si>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</si>
  <si>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</si>
  <si>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</si>
  <si>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</si>
  <si>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</si>
  <si>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</si>
  <si>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</si>
  <si>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</si>
  <si>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</si>
  <si>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</si>
  <si>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</si>
  <si>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</si>
  <si>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</si>
  <si>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</si>
  <si>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</si>
  <si>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</si>
  <si>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</si>
  <si>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</si>
  <si>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</si>
  <si>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</si>
  <si>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</si>
  <si>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</si>
  <si>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</si>
  <si>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</si>
  <si>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</si>
  <si>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</si>
  <si>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</si>
  <si>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</si>
  <si>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</si>
  <si>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</si>
  <si>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</si>
  <si>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</si>
  <si>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</si>
  <si>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</si>
  <si>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</si>
  <si>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</si>
  <si>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</si>
  <si>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</si>
  <si>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</si>
  <si>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</si>
  <si>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</si>
  <si>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</si>
  <si>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</si>
  <si>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</si>
  <si>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</si>
  <si>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</si>
  <si>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</si>
  <si>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</si>
  <si>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</si>
  <si>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</si>
  <si>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</si>
  <si>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</si>
  <si>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</si>
  <si>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</si>
  <si>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</si>
  <si>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</si>
  <si>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</si>
  <si>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</si>
  <si>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</si>
  <si>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</si>
  <si>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</si>
  <si>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</si>
  <si>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</si>
  <si>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</si>
  <si>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</si>
  <si>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</si>
  <si>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</si>
  <si>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</si>
  <si>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530122210000000002163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</si>
  <si>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</si>
  <si>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</si>
  <si>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</si>
  <si>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</si>
  <si>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</si>
  <si>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</si>
  <si>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</si>
  <si>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530122210000000002164</t>
  </si>
  <si>
    <t>事业人员支出工资</t>
  </si>
  <si>
    <t>30107</t>
  </si>
  <si>
    <t>绩效工资</t>
  </si>
  <si>
    <t>530122210000000002165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</si>
  <si>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</si>
  <si>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</si>
  <si>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</si>
  <si>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</si>
  <si>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</si>
  <si>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</si>
  <si>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</si>
  <si>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</si>
  <si>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</si>
  <si>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</si>
  <si>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</si>
  <si>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530122210000000002166</t>
  </si>
  <si>
    <t>对个人和家庭的补助</t>
  </si>
  <si>
    <t>30305</t>
  </si>
  <si>
    <t>生活补助</t>
  </si>
  <si>
    <t>530122210000000002168</t>
  </si>
  <si>
    <t>公车购置及运维费</t>
  </si>
  <si>
    <t>30231</t>
  </si>
  <si>
    <t>公务用车运行维护费</t>
  </si>
  <si>
    <t>530122210000000002169</t>
  </si>
  <si>
    <t>30217</t>
  </si>
  <si>
    <t>530122210000000002170</t>
  </si>
  <si>
    <t>公务交通补贴</t>
  </si>
  <si>
    <t>30239</t>
  </si>
  <si>
    <t>其他交通费用</t>
  </si>
  <si>
    <t>530122210000000002171</t>
  </si>
  <si>
    <t>工会经费</t>
  </si>
  <si>
    <t>30228</t>
  </si>
  <si>
    <t>530122210000000002172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</si>
  <si>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</si>
  <si>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</si>
  <si>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</si>
  <si>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</si>
  <si>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</si>
  <si>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</si>
  <si>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</si>
  <si>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</si>
  <si>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</si>
  <si>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530122210000000002987</t>
  </si>
  <si>
    <t>30113</t>
  </si>
  <si>
    <t>530122231100001213050</t>
  </si>
  <si>
    <t>离退休人员支出</t>
  </si>
  <si>
    <t>530122231100001424712</t>
  </si>
  <si>
    <t>行政人员绩效奖励</t>
  </si>
  <si>
    <t>530122231100001424714</t>
  </si>
  <si>
    <t>事业人员绩效奖励</t>
  </si>
  <si>
    <t>530122241100002262382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</si>
  <si>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</si>
  <si>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</si>
  <si>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</si>
  <si>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</si>
  <si>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</si>
  <si>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</si>
  <si>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</si>
  <si>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</si>
  <si>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</si>
  <si>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</si>
  <si>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</si>
  <si>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530122200000000000677</t>
  </si>
  <si>
    <t>昆明市采购经理调查（PMI）补助资金</t>
  </si>
  <si>
    <t>530122200000000000679</t>
  </si>
  <si>
    <t>劳动力调查补助资金</t>
  </si>
  <si>
    <t>530122200000000000682</t>
  </si>
  <si>
    <t>统计业务经费</t>
  </si>
  <si>
    <t>530122210000000002162</t>
  </si>
  <si>
    <t>数字线路租用经费</t>
  </si>
  <si>
    <t>530122231100002009241</t>
  </si>
  <si>
    <t>第五次全国经济普查经费</t>
  </si>
  <si>
    <t>530122231100002310976</t>
  </si>
  <si>
    <t>收支专户利息收入资金</t>
  </si>
  <si>
    <t>事业发展类</t>
  </si>
  <si>
    <t>530122221100000354955</t>
  </si>
  <si>
    <t>普法及法规宣传工作经费</t>
  </si>
  <si>
    <t>530122221100000967853</t>
  </si>
  <si>
    <t>综合统计业务经费</t>
  </si>
  <si>
    <t>530122221100001022532</t>
  </si>
  <si>
    <t>城乡住户调查工作经费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</si>
  <si>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</si>
  <si>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</si>
  <si>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</si>
  <si>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</si>
  <si>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</si>
  <si>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</si>
  <si>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</si>
  <si>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</si>
  <si>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</si>
  <si>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</si>
  <si>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收支专户利息收入</t>
  </si>
  <si>
    <t>产出指标</t>
  </si>
  <si>
    <t>数量指标</t>
  </si>
  <si>
    <t>利息收入</t>
  </si>
  <si>
    <t>=</t>
  </si>
  <si>
    <t>41.55</t>
  </si>
  <si>
    <t>元</t>
  </si>
  <si>
    <t>定量指标</t>
  </si>
  <si>
    <t>反映利息应交尽交的情况。</t>
  </si>
  <si>
    <t>利息周期</t>
  </si>
  <si>
    <t>&lt;=</t>
  </si>
  <si>
    <t>年</t>
  </si>
  <si>
    <t>反映利息产生周期情况。</t>
  </si>
  <si>
    <t>质量指标</t>
  </si>
  <si>
    <t>统计数准确率</t>
  </si>
  <si>
    <t>100</t>
  </si>
  <si>
    <t>%</t>
  </si>
  <si>
    <t>反映数据的准确情况。</t>
  </si>
  <si>
    <t>时效指标</t>
  </si>
  <si>
    <t>及时率</t>
  </si>
  <si>
    <t>天</t>
  </si>
  <si>
    <t>15天内进行上缴</t>
  </si>
  <si>
    <t>效益指标</t>
  </si>
  <si>
    <t>社会效益</t>
  </si>
  <si>
    <t>促进收入增加</t>
  </si>
  <si>
    <t>&gt;=</t>
  </si>
  <si>
    <t>增加非税收入增加</t>
  </si>
  <si>
    <t>满意度指标</t>
  </si>
  <si>
    <t>服务对象满意度</t>
  </si>
  <si>
    <t>上缴工作的满意度</t>
  </si>
  <si>
    <t>90</t>
  </si>
  <si>
    <t>反映利息上缴工作开展的满意程度。</t>
  </si>
  <si>
    <t>为全面落实中央、省、市《关于实行国家机关“谁执法谁普法”普法责任制的实施意见》，在开展统计执法中进行普法宣传。</t>
  </si>
  <si>
    <t>八个乡镇（街道）统计普法宣传</t>
  </si>
  <si>
    <t>个</t>
  </si>
  <si>
    <t>全年至少完成每个乡镇2次宣传工作</t>
  </si>
  <si>
    <t>完成规模以上企业普法宣传工作</t>
  </si>
  <si>
    <t>108</t>
  </si>
  <si>
    <t>户</t>
  </si>
  <si>
    <t>全年完成至少一次企业普法宣传工作</t>
  </si>
  <si>
    <t>开展企业统计执法检查或数据核查</t>
  </si>
  <si>
    <t>25</t>
  </si>
  <si>
    <t>完成25户企业核查或执法工作</t>
  </si>
  <si>
    <t>规模以上统计数据上报错误率</t>
  </si>
  <si>
    <t>92</t>
  </si>
  <si>
    <t>定性指标</t>
  </si>
  <si>
    <t>数据差错企业占总上报规模以上企业数量的比例</t>
  </si>
  <si>
    <t>每月完成数据上报</t>
  </si>
  <si>
    <t>日</t>
  </si>
  <si>
    <t>每月15日前完成宣传及数据核查情况上报</t>
  </si>
  <si>
    <t>违反统计法要求的企业数量</t>
  </si>
  <si>
    <t>&lt;</t>
  </si>
  <si>
    <t>全区上报企业出现违反统计法要求数据占比低于2%</t>
  </si>
  <si>
    <t>规模以上企业对工作开展的满意度</t>
  </si>
  <si>
    <t>&gt;</t>
  </si>
  <si>
    <t>95</t>
  </si>
  <si>
    <t>开展满意度调查，不低于95%</t>
  </si>
  <si>
    <t>完成第五次全国经济普查工作</t>
  </si>
  <si>
    <t>开展培训</t>
  </si>
  <si>
    <t>次</t>
  </si>
  <si>
    <t>反映预算部门（单位）组织开展培训的数量。</t>
  </si>
  <si>
    <t>组织培训期数</t>
  </si>
  <si>
    <t>期</t>
  </si>
  <si>
    <t>反映预算部门（单位）组织开展培训的期数。</t>
  </si>
  <si>
    <t>培训参加人次</t>
  </si>
  <si>
    <t>300</t>
  </si>
  <si>
    <t>人次</t>
  </si>
  <si>
    <t>反映预算部门（单位）组织开展普查培训的人次。</t>
  </si>
  <si>
    <t>发放宣传资料数量</t>
  </si>
  <si>
    <t>6000</t>
  </si>
  <si>
    <t>份</t>
  </si>
  <si>
    <t>反映预算部门（单位）组织开展宣传发放资料情况。</t>
  </si>
  <si>
    <t>普查经济对象与实际存量差异</t>
  </si>
  <si>
    <t>反映预算部门（单位）开展普查登记与实际经济存量情况</t>
  </si>
  <si>
    <t>经济成本指标</t>
  </si>
  <si>
    <t>万元</t>
  </si>
  <si>
    <t>反映经济普查经费支出情况</t>
  </si>
  <si>
    <t>普查数据用于指导经济工作的使用率</t>
  </si>
  <si>
    <t>反映预算部门（单位）组织开展经普数据用于经济指导使用情况</t>
  </si>
  <si>
    <t>数据使用部门对数据使用满意度</t>
  </si>
  <si>
    <t>反映数据使用部门对经济普查数据使用的满意度。</t>
  </si>
  <si>
    <t>完成城乡住户调查工作</t>
  </si>
  <si>
    <t>调查户培训支出</t>
  </si>
  <si>
    <t>根据标准测算</t>
  </si>
  <si>
    <t>调查数据反映经济情况的准确度</t>
  </si>
  <si>
    <t>96</t>
  </si>
  <si>
    <t>不低于96%</t>
  </si>
  <si>
    <t>数据使用对象对数据的认可度</t>
  </si>
  <si>
    <t>认可度大于95%</t>
  </si>
  <si>
    <t>严格按照劳动力调查方案制度顺利完成调查工作</t>
  </si>
  <si>
    <t>每户经费支出</t>
  </si>
  <si>
    <t>4800</t>
  </si>
  <si>
    <t>安排每户数据收集的周期和工作量确定</t>
  </si>
  <si>
    <t>原始数据产品（数据采集）</t>
  </si>
  <si>
    <t>100%</t>
  </si>
  <si>
    <t>完成32户调查对象调查</t>
  </si>
  <si>
    <t>经济效益</t>
  </si>
  <si>
    <t>政策建议对党政决策有积极影响</t>
  </si>
  <si>
    <t>为经济决策提供依据</t>
  </si>
  <si>
    <t>数据使用政府（部门）</t>
  </si>
  <si>
    <t>能够反映当地生活水平</t>
  </si>
  <si>
    <t>保障视频会议、数据交换、内网数据上报工作正常开展</t>
  </si>
  <si>
    <t>全面完成视频会议接收</t>
  </si>
  <si>
    <t>完成信号接收，正常召开视频会议</t>
  </si>
  <si>
    <t>信息数据安全</t>
  </si>
  <si>
    <t>98</t>
  </si>
  <si>
    <t>反映信息系统相关数据安全的保障情况。</t>
  </si>
  <si>
    <t>接收视频会议、数据信号正常率</t>
  </si>
  <si>
    <t>能够正常接收上级部门视频会议、数据信号</t>
  </si>
  <si>
    <t>推进统计数字化建设，节约办公成本 ，减少办公费支出</t>
  </si>
  <si>
    <t>100000</t>
  </si>
  <si>
    <t>通过数字视频、数字交换系统，减少办公经费支出</t>
  </si>
  <si>
    <t>视频、信号接收使用部门</t>
  </si>
  <si>
    <t>反映使用对象对信息系统使用的满意度。</t>
  </si>
  <si>
    <t>完成年初预定统计目标，为经济发展提供数据支撑。</t>
  </si>
  <si>
    <t>完成全区规模以上工业企业统计</t>
  </si>
  <si>
    <t>完全全区规上工业企业数据统计</t>
  </si>
  <si>
    <t>数据统计准确度</t>
  </si>
  <si>
    <t>规上工业统计数据</t>
  </si>
  <si>
    <t>为经济发展提供数据支撑</t>
  </si>
  <si>
    <t>统计发展要求</t>
  </si>
  <si>
    <t>数据使用对象满意度</t>
  </si>
  <si>
    <t>根据国家统计法律、法规相关规定依法开展统计工作，按照国家统计报表制度规定，按时、按质、按量完成各个专业统计报表任务，提供全区国民经济和社会发展统计指标，按时出版《统计年鉴》，为政府政策决策提供统计数据依据，为社会公众提供统计信息咨询服务。</t>
  </si>
  <si>
    <t>完成住户调查工作</t>
  </si>
  <si>
    <t>30</t>
  </si>
  <si>
    <t>户（套)</t>
  </si>
  <si>
    <t>完成住户调查</t>
  </si>
  <si>
    <t>按上级要求完成普查数据开发工作培训指导</t>
  </si>
  <si>
    <t>按照上级要求时限完成</t>
  </si>
  <si>
    <t>月</t>
  </si>
  <si>
    <t>完成数据开发的指导培训</t>
  </si>
  <si>
    <t>完成普查成果的分析汇总</t>
  </si>
  <si>
    <t>数据分析汇总</t>
  </si>
  <si>
    <t>全区各项社会经济指标进行数据收集、汇总、进行统计监测</t>
  </si>
  <si>
    <t>按照安排规定时限完成</t>
  </si>
  <si>
    <t>进行数据收集、汇总、进行统计监测</t>
  </si>
  <si>
    <t>根据数据统计结果按年度、季度、月度撰写经济社会各行业统计分析，为委区委区政府决策提供依据，为社会公众提供统计参考。</t>
  </si>
  <si>
    <t>根据数据统计结果按年度、季度、月度撰写经济社会各行业统计分析</t>
  </si>
  <si>
    <t>数据使用相关部门</t>
  </si>
  <si>
    <t>经过数据反映经济发展情况，为制度政策提供依据</t>
  </si>
  <si>
    <t>按照方案制度顺利完成采购经理指数（PMI）调查工作</t>
  </si>
  <si>
    <t>每家调查企业调查经费支出</t>
  </si>
  <si>
    <t>2285.2</t>
  </si>
  <si>
    <t>根据调查方案要求和当地劳动力价格确定经费</t>
  </si>
  <si>
    <t>23家调查企业</t>
  </si>
  <si>
    <t>完成被选中的23家样本企业数据调查</t>
  </si>
  <si>
    <t>在12月前完成</t>
  </si>
  <si>
    <t>在12月 份前完成数据采集上报工作</t>
  </si>
  <si>
    <t>调查数据为经济发展作决策依据</t>
  </si>
  <si>
    <t>23</t>
  </si>
  <si>
    <t>家</t>
  </si>
  <si>
    <t>根据样本数据情况反映全区经济情况。</t>
  </si>
  <si>
    <t>调查数据使用部门</t>
  </si>
  <si>
    <t>95%</t>
  </si>
  <si>
    <t>数据使用部门对数据的认可度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</si>
  <si>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</si>
  <si>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</si>
  <si>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</si>
  <si>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</si>
  <si>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</si>
  <si>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</si>
  <si>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</si>
  <si>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</si>
  <si>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</si>
  <si>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</si>
  <si>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</si>
  <si>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</si>
  <si>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</si>
  <si>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</si>
  <si>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</si>
  <si>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</si>
  <si>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打印机</t>
  </si>
  <si>
    <t>A4黑白打印机</t>
  </si>
  <si>
    <t>台</t>
  </si>
  <si>
    <t>办公桌</t>
  </si>
  <si>
    <t>套</t>
  </si>
  <si>
    <t>便携式计算机</t>
  </si>
  <si>
    <t>网络接入服务</t>
  </si>
  <si>
    <t>条</t>
  </si>
  <si>
    <t>车辆加油服务</t>
  </si>
  <si>
    <t>车辆加油、添加燃料服务</t>
  </si>
  <si>
    <t>辆</t>
  </si>
  <si>
    <t>车辆维修服务</t>
  </si>
  <si>
    <t>车辆维修和保养服务</t>
  </si>
  <si>
    <t>机动车保险服务</t>
  </si>
  <si>
    <t>印刷服务</t>
  </si>
  <si>
    <t>其他印刷服务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</si>
  <si>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</si>
  <si>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</si>
  <si>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</si>
  <si>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</si>
  <si>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</si>
  <si>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</si>
  <si>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</si>
  <si>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</si>
  <si>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</si>
  <si>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</si>
  <si>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</si>
  <si>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</si>
  <si>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</si>
  <si>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</si>
  <si>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</si>
  <si>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</si>
  <si>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</si>
  <si>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</si>
  <si>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</si>
  <si>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</si>
  <si>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</si>
  <si>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</si>
  <si>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</si>
  <si>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</si>
  <si>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</si>
  <si>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台式计算机</t>
  </si>
  <si>
    <t>A02010108 便携式计算机</t>
  </si>
  <si>
    <t>笔记本电脑</t>
  </si>
  <si>
    <t>A02021003 A4黑白打印机</t>
  </si>
  <si>
    <t>A05 家具和用品</t>
  </si>
  <si>
    <t>A05010201 办公桌</t>
  </si>
  <si>
    <t>A05010301 办公椅</t>
  </si>
  <si>
    <t>办公椅</t>
  </si>
  <si>
    <t>把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</si>
  <si>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</si>
  <si>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</si>
  <si>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</si>
  <si>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</si>
  <si>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</si>
  <si>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311 专项业务类</t>
  </si>
  <si>
    <t>本级</t>
  </si>
  <si>
    <t>313 事业发展类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</si>
  <si>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</si>
  <si>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</si>
  <si>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</si>
  <si>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</si>
  <si>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</si>
  <si>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</si>
  <si>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</si>
  <si>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</si>
  <si>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1.负责组织、领导和协调全区统计工作，承担确保统计数据真实、准确、及时的责任，建立、健全并管理全区经济社会运行宏观数据库。
2.制定并组织实施统计改革和统计现代化建设规划。建立和完善反映经济社会发展的统计制度、统计方法、统计指标和统计管理体系。组织实施国民经济核算制度和投入产出调查，汇编提供国民经济核算资料。
3.会同有关部门组织实施人口、经济、农业普查及专项调查工作。汇总、整理和提供有关普查和调查方面的统计数据并进行统计分析、社会监测、统计执法。
4.组织实施农林牧渔业、工业、建筑业、批发和零售业、住宿和餐饮业、房地产业、租赁和商务服务业、居民服务和其他服务业、文化体育和娱乐业以及装卸搬运和其他运输服务业、仓储业、计算机服务业、软件业、科技交流和推广服务业、社会福利业等统计调查。收集、汇总、整理和提供有关调查的统计数据。综合整理和提供地质勘查、旅游、交通运输、邮政、教育、卫生、社会保障、公用事业等全区性基本统计数据。
5.组织实施能源、投资、消费、劳动工资、科技、人口、劳动力、社会发展基本情况、环境基本状况等统计调查。收集、汇总、整理和提供有关调查的统计数据，综合整理和提供全区性基本统计数据。
6.组织乡（镇、街道）、各部门的经济、社会、科技和资源环境等统计调查。统一核定、管理、公布全区性基本统计资料。定期发布全区国民经济和社会发展情况的统计信息。
7.对国民经济、社会发展、科技进步和资源环境等情况进行统计分析、统计预测和统计监督。向区委、区政府及有关部门提供统计信息和咨询服务。</t>
  </si>
  <si>
    <t>根据三定方案归纳</t>
  </si>
  <si>
    <t xml:space="preserve">组织、领导和协调全区统计工作，承担确保统计数据真实、准确、及时的责任，建立、健全并管理全区经济社会运行宏观数据库。制定并组织实施统计改革和统计现代化建设规划。建立和完善反映经济社会发展的统计制度、统计方法、统计指标和统计管理体系。组织实施国民经济核算制度和投入产出调查，汇编提供国民经济核算资料。会同有关部门组织实施人口、经济、农业普查及专项调查工作。汇总、整理和提供有关普查和调查方面的统计数据并进行统计分析、社会监测、统计执法。组织实施农林牧渔业、工业、建筑业、批发和零售业、住宿和餐饮业、房地产业、租赁和商务服务业、居民服务和其他服务业、文化体育和娱乐业以及装卸搬运和其他运输服务业、仓储业、计算机服务业、软件业、科技交流和推广服务业、社会福利业等统计调查。收集、汇总、整理和提供有关调查的统计数据。综合整理和提供地质勘查、旅游、交通运输、邮政、教育、卫生、社会保障、公用事业等全区性基本统计数据。
</t>
  </si>
  <si>
    <t>根据部门职责，中长期规划，各级党委，各级政府要求归纳</t>
  </si>
  <si>
    <t>部门年度目标</t>
  </si>
  <si>
    <t>制定并组织实施统计改革和统计现代化建设规划。建立和完善反映经济社会发展的统计制度、统计方法、统计指标和统计管理体系。组织实施国民经济核算制度和投入产出调查，汇编提供国民经济核算资料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</si>
  <si>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</si>
  <si>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</si>
  <si>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</si>
  <si>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</si>
  <si>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</si>
  <si>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</si>
  <si>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</si>
  <si>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</si>
  <si>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</si>
  <si>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统计业务工作</t>
  </si>
  <si>
    <t>完成企业上报数据审核、分析、汇总</t>
  </si>
  <si>
    <t>保障机构运转经费</t>
  </si>
  <si>
    <t>保障人员经费支出、机构运转经费支出保障</t>
  </si>
  <si>
    <t>统计调查工作</t>
  </si>
  <si>
    <t>完成数据抽样调查工作</t>
  </si>
  <si>
    <t>普查工作</t>
  </si>
  <si>
    <t>完成普查工作开展、数据汇总审核工作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</si>
  <si>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</si>
  <si>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</si>
  <si>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</si>
  <si>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</si>
  <si>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</si>
  <si>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企业统计工作</t>
  </si>
  <si>
    <t>119</t>
  </si>
  <si>
    <t>完成企业统计不足指标值</t>
  </si>
  <si>
    <t>完成119户工业企业统计</t>
  </si>
  <si>
    <t>统计工作方案</t>
  </si>
  <si>
    <t>住户调查工作</t>
  </si>
  <si>
    <t>完成住户调查工作少于指标值</t>
  </si>
  <si>
    <t>完成30户住户调查工作</t>
  </si>
  <si>
    <t>统计调查方案</t>
  </si>
  <si>
    <t>数据差错率</t>
  </si>
  <si>
    <t>数据差错率高于指标值</t>
  </si>
  <si>
    <t>数据统计差错率低于指标值</t>
  </si>
  <si>
    <t>统计调查制度要求</t>
  </si>
  <si>
    <t>数据上报时限</t>
  </si>
  <si>
    <t>超过每月15日报送数据</t>
  </si>
  <si>
    <t>每月15日前完成数据报送</t>
  </si>
  <si>
    <t>统计制度</t>
  </si>
  <si>
    <t>成本指标</t>
  </si>
  <si>
    <t>36</t>
  </si>
  <si>
    <t>经费支出超过指标值</t>
  </si>
  <si>
    <t>经费支出在预算范围内，不超过预算指标</t>
  </si>
  <si>
    <t>年初工作方案</t>
  </si>
  <si>
    <t>数据为经济发展决策提供依据</t>
  </si>
  <si>
    <t>经济决策准确度不低于指标值</t>
  </si>
  <si>
    <t>统计制度要求</t>
  </si>
  <si>
    <t>对数据使用满意度不低于指标值</t>
  </si>
  <si>
    <t>调查方案要求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</si>
</sst>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38" fillId="0" borderId="1">
      <alignment horizontal="right" vertical="center"/>
    </xf>
    <xf numFmtId="49" fontId="38" fillId="0" borderId="1">
      <alignment horizontal="left" vertical="center" wrapText="1"/>
    </xf>
    <xf numFmtId="176" fontId="38" fillId="0" borderId="1">
      <alignment horizontal="right" vertical="center"/>
    </xf>
    <xf numFmtId="177" fontId="38" fillId="0" borderId="1">
      <alignment horizontal="right" vertical="center"/>
    </xf>
    <xf numFmtId="178" fontId="38" fillId="0" borderId="1">
      <alignment horizontal="right" vertical="center"/>
    </xf>
    <xf numFmtId="179" fontId="38" fillId="0" borderId="1">
      <alignment horizontal="right" vertical="center"/>
    </xf>
    <xf numFmtId="10" fontId="38" fillId="0" borderId="1">
      <alignment horizontal="right" vertical="center"/>
    </xf>
    <xf numFmtId="180" fontId="38" fillId="0" borderId="1">
      <alignment horizontal="right" vertical="center"/>
    </xf>
  </cellStyleXfs>
  <cellXfs count="230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49" fontId="7" fillId="0" borderId="1" xfId="50" applyNumberFormat="1" applyFont="1" applyBorder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3" fillId="0" borderId="1" xfId="0" applyFont="1" applyBorder="1" applyAlignment="1" applyProtection="1">
      <alignment horizontal="center" vertical="center"/>
      <protection locked="0"/>
    </xf>
    <xf numFmtId="4" fontId="7" fillId="0" borderId="1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1" xfId="56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right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176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A42" sqref="A42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80"/>
      <c r="B1" s="80"/>
      <c r="C1" s="80"/>
      <c r="D1" s="95" t="s">
        <v>0</v>
      </c>
    </row>
    <row r="2" ht="41.25" customHeight="1" spans="1:1">
      <c r="A2" s="75" t="str">
        <f>"2025"&amp;"年部门财务收支预算总表"</f>
        <v>2025年部门财务收支预算总表</v>
      </c>
    </row>
    <row r="3" ht="17.25" customHeight="1" spans="1:4">
      <c r="A3" s="78" t="str">
        <f>"单位名称："&amp;"昆明市晋宁区统计局"</f>
        <v>单位名称：昆明市晋宁区统计局</v>
      </c>
      <c r="B3" s="194"/>
      <c r="D3" s="169" t="s">
        <v>1</v>
      </c>
    </row>
    <row r="4" ht="23.25" customHeight="1" spans="1:4">
      <c r="A4" s="195" t="s">
        <v>2</v>
      </c>
      <c r="B4" s="196"/>
      <c r="C4" s="195" t="s">
        <v>3</v>
      </c>
      <c r="D4" s="196"/>
    </row>
    <row r="5" ht="24" customHeight="1" spans="1:4">
      <c r="A5" s="195" t="s">
        <v>4</v>
      </c>
      <c r="B5" s="195" t="s">
        <v>5</v>
      </c>
      <c r="C5" s="195" t="s">
        <v>6</v>
      </c>
      <c r="D5" s="195" t="s">
        <v>5</v>
      </c>
    </row>
    <row r="6" ht="17.25" customHeight="1" spans="1:4">
      <c r="A6" s="197" t="s">
        <v>7</v>
      </c>
      <c r="B6" s="110">
        <v>5884650.07</v>
      </c>
      <c r="C6" s="197" t="s">
        <v>8</v>
      </c>
      <c r="D6" s="110">
        <v>4541935.87</v>
      </c>
    </row>
    <row r="7" ht="17.25" customHeight="1" spans="1:4">
      <c r="A7" s="197" t="s">
        <v>9</v>
      </c>
      <c r="B7" s="110"/>
      <c r="C7" s="197" t="s">
        <v>10</v>
      </c>
      <c r="D7" s="110"/>
    </row>
    <row r="8" ht="17.25" customHeight="1" spans="1:4">
      <c r="A8" s="197" t="s">
        <v>11</v>
      </c>
      <c r="B8" s="110"/>
      <c r="C8" s="229" t="s">
        <v>12</v>
      </c>
      <c r="D8" s="110"/>
    </row>
    <row r="9" ht="17.25" customHeight="1" spans="1:4">
      <c r="A9" s="197" t="s">
        <v>13</v>
      </c>
      <c r="B9" s="110"/>
      <c r="C9" s="229" t="s">
        <v>14</v>
      </c>
      <c r="D9" s="110"/>
    </row>
    <row r="10" ht="17.25" customHeight="1" spans="1:4">
      <c r="A10" s="197" t="s">
        <v>15</v>
      </c>
      <c r="B10" s="110">
        <v>20100</v>
      </c>
      <c r="C10" s="229" t="s">
        <v>16</v>
      </c>
      <c r="D10" s="110"/>
    </row>
    <row r="11" ht="17.25" customHeight="1" spans="1:4">
      <c r="A11" s="197" t="s">
        <v>17</v>
      </c>
      <c r="B11" s="110"/>
      <c r="C11" s="229" t="s">
        <v>18</v>
      </c>
      <c r="D11" s="110"/>
    </row>
    <row r="12" ht="17.25" customHeight="1" spans="1:4">
      <c r="A12" s="197" t="s">
        <v>19</v>
      </c>
      <c r="B12" s="110"/>
      <c r="C12" s="65" t="s">
        <v>20</v>
      </c>
      <c r="D12" s="110"/>
    </row>
    <row r="13" ht="17.25" customHeight="1" spans="1:4">
      <c r="A13" s="197" t="s">
        <v>21</v>
      </c>
      <c r="B13" s="110"/>
      <c r="C13" s="65" t="s">
        <v>22</v>
      </c>
      <c r="D13" s="110">
        <v>595110.25</v>
      </c>
    </row>
    <row r="14" ht="17.25" customHeight="1" spans="1:4">
      <c r="A14" s="197" t="s">
        <v>23</v>
      </c>
      <c r="B14" s="110"/>
      <c r="C14" s="65" t="s">
        <v>24</v>
      </c>
      <c r="D14" s="110">
        <v>358472.75</v>
      </c>
    </row>
    <row r="15" ht="17.25" customHeight="1" spans="1:4">
      <c r="A15" s="197" t="s">
        <v>25</v>
      </c>
      <c r="B15" s="110">
        <v>20100</v>
      </c>
      <c r="C15" s="65" t="s">
        <v>26</v>
      </c>
      <c r="D15" s="110"/>
    </row>
    <row r="16" ht="17.25" customHeight="1" spans="1:4">
      <c r="A16" s="21"/>
      <c r="B16" s="110"/>
      <c r="C16" s="65" t="s">
        <v>27</v>
      </c>
      <c r="D16" s="110"/>
    </row>
    <row r="17" ht="17.25" customHeight="1" spans="1:4">
      <c r="A17" s="198"/>
      <c r="B17" s="110"/>
      <c r="C17" s="65" t="s">
        <v>28</v>
      </c>
      <c r="D17" s="110"/>
    </row>
    <row r="18" ht="17.25" customHeight="1" spans="1:4">
      <c r="A18" s="198"/>
      <c r="B18" s="110"/>
      <c r="C18" s="65" t="s">
        <v>29</v>
      </c>
      <c r="D18" s="110"/>
    </row>
    <row r="19" ht="17.25" customHeight="1" spans="1:4">
      <c r="A19" s="198"/>
      <c r="B19" s="110"/>
      <c r="C19" s="65" t="s">
        <v>30</v>
      </c>
      <c r="D19" s="110"/>
    </row>
    <row r="20" ht="17.25" customHeight="1" spans="1:4">
      <c r="A20" s="198"/>
      <c r="B20" s="110"/>
      <c r="C20" s="65" t="s">
        <v>31</v>
      </c>
      <c r="D20" s="110"/>
    </row>
    <row r="21" ht="17.25" customHeight="1" spans="1:4">
      <c r="A21" s="198"/>
      <c r="B21" s="110"/>
      <c r="C21" s="65" t="s">
        <v>32</v>
      </c>
      <c r="D21" s="110"/>
    </row>
    <row r="22" ht="17.25" customHeight="1" spans="1:4">
      <c r="A22" s="198"/>
      <c r="B22" s="110"/>
      <c r="C22" s="65" t="s">
        <v>33</v>
      </c>
      <c r="D22" s="110"/>
    </row>
    <row r="23" ht="17.25" customHeight="1" spans="1:4">
      <c r="A23" s="198"/>
      <c r="B23" s="110"/>
      <c r="C23" s="65" t="s">
        <v>34</v>
      </c>
      <c r="D23" s="110"/>
    </row>
    <row r="24" ht="17.25" customHeight="1" spans="1:4">
      <c r="A24" s="198"/>
      <c r="B24" s="110"/>
      <c r="C24" s="65" t="s">
        <v>35</v>
      </c>
      <c r="D24" s="110">
        <v>409231.2</v>
      </c>
    </row>
    <row r="25" ht="17.25" customHeight="1" spans="1:4">
      <c r="A25" s="198"/>
      <c r="B25" s="110"/>
      <c r="C25" s="65" t="s">
        <v>36</v>
      </c>
      <c r="D25" s="110"/>
    </row>
    <row r="26" ht="17.25" customHeight="1" spans="1:4">
      <c r="A26" s="198"/>
      <c r="B26" s="110"/>
      <c r="C26" s="21" t="s">
        <v>37</v>
      </c>
      <c r="D26" s="110"/>
    </row>
    <row r="27" ht="17.25" customHeight="1" spans="1:4">
      <c r="A27" s="198"/>
      <c r="B27" s="110"/>
      <c r="C27" s="65" t="s">
        <v>38</v>
      </c>
      <c r="D27" s="110"/>
    </row>
    <row r="28" ht="16.5" customHeight="1" spans="1:4">
      <c r="A28" s="198"/>
      <c r="B28" s="110"/>
      <c r="C28" s="65" t="s">
        <v>39</v>
      </c>
      <c r="D28" s="110"/>
    </row>
    <row r="29" ht="16.5" customHeight="1" spans="1:4">
      <c r="A29" s="198"/>
      <c r="B29" s="110"/>
      <c r="C29" s="21" t="s">
        <v>40</v>
      </c>
      <c r="D29" s="110"/>
    </row>
    <row r="30" ht="17.25" customHeight="1" spans="1:4">
      <c r="A30" s="198"/>
      <c r="B30" s="110"/>
      <c r="C30" s="21" t="s">
        <v>41</v>
      </c>
      <c r="D30" s="110"/>
    </row>
    <row r="31" ht="17.25" customHeight="1" spans="1:4">
      <c r="A31" s="198"/>
      <c r="B31" s="110"/>
      <c r="C31" s="65" t="s">
        <v>42</v>
      </c>
      <c r="D31" s="110"/>
    </row>
    <row r="32" ht="16.5" customHeight="1" spans="1:4">
      <c r="A32" s="198" t="s">
        <v>43</v>
      </c>
      <c r="B32" s="110">
        <v>5904750.07</v>
      </c>
      <c r="C32" s="198" t="s">
        <v>44</v>
      </c>
      <c r="D32" s="110">
        <v>5904750.07</v>
      </c>
    </row>
    <row r="33" ht="16.5" customHeight="1" spans="1:4">
      <c r="A33" s="21" t="s">
        <v>45</v>
      </c>
      <c r="B33" s="110"/>
      <c r="C33" s="21" t="s">
        <v>46</v>
      </c>
      <c r="D33" s="110"/>
    </row>
    <row r="34" ht="16.5" customHeight="1" spans="1:4">
      <c r="A34" s="65" t="s">
        <v>47</v>
      </c>
      <c r="B34" s="110"/>
      <c r="C34" s="65" t="s">
        <v>47</v>
      </c>
      <c r="D34" s="110"/>
    </row>
    <row r="35" ht="16.5" customHeight="1" spans="1:4">
      <c r="A35" s="65" t="s">
        <v>48</v>
      </c>
      <c r="B35" s="110"/>
      <c r="C35" s="65" t="s">
        <v>49</v>
      </c>
      <c r="D35" s="110"/>
    </row>
    <row r="36" ht="16.5" customHeight="1" spans="1:4">
      <c r="A36" s="199" t="s">
        <v>50</v>
      </c>
      <c r="B36" s="110">
        <v>5904750.07</v>
      </c>
      <c r="C36" s="199" t="s">
        <v>51</v>
      </c>
      <c r="D36" s="110">
        <v>5904750.07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K30" sqref="K3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5" t="s">
        <v>52</v>
      </c>
    </row>
    <row r="2" ht="41.25" customHeight="1" spans="1:1">
      <c r="A2" s="75" t="str">
        <f>"2025"&amp;"年部门收入预算表"</f>
        <v>2025年部门收入预算表</v>
      </c>
    </row>
    <row r="3" ht="17.25" customHeight="1" spans="1:19">
      <c r="A3" s="78" t="str">
        <f>"单位名称："&amp;"昆明市晋宁区统计局"</f>
        <v>单位名称：昆明市晋宁区统计局</v>
      </c>
      <c r="S3" s="80" t="s">
        <v>1</v>
      </c>
    </row>
    <row r="4" ht="21.75" customHeight="1" spans="1:19">
      <c r="A4" s="215" t="s">
        <v>53</v>
      </c>
      <c r="B4" s="216" t="s">
        <v>54</v>
      </c>
      <c r="C4" s="216" t="s">
        <v>55</v>
      </c>
      <c r="D4" s="217" t="s">
        <v>56</v>
      </c>
      <c r="E4" s="217"/>
      <c r="F4" s="217"/>
      <c r="G4" s="217"/>
      <c r="H4" s="217"/>
      <c r="I4" s="159"/>
      <c r="J4" s="217"/>
      <c r="K4" s="217"/>
      <c r="L4" s="217"/>
      <c r="M4" s="217"/>
      <c r="N4" s="224"/>
      <c r="O4" s="217" t="s">
        <v>45</v>
      </c>
      <c r="P4" s="217"/>
      <c r="Q4" s="217"/>
      <c r="R4" s="217"/>
      <c r="S4" s="224"/>
    </row>
    <row r="5" ht="27" customHeight="1" spans="1:19">
      <c r="A5" s="218"/>
      <c r="B5" s="219"/>
      <c r="C5" s="219"/>
      <c r="D5" s="219" t="s">
        <v>57</v>
      </c>
      <c r="E5" s="219" t="s">
        <v>58</v>
      </c>
      <c r="F5" s="219" t="s">
        <v>59</v>
      </c>
      <c r="G5" s="219" t="s">
        <v>60</v>
      </c>
      <c r="H5" s="219" t="s">
        <v>61</v>
      </c>
      <c r="I5" s="225" t="s">
        <v>62</v>
      </c>
      <c r="J5" s="226"/>
      <c r="K5" s="226"/>
      <c r="L5" s="226"/>
      <c r="M5" s="226"/>
      <c r="N5" s="227"/>
      <c r="O5" s="219" t="s">
        <v>57</v>
      </c>
      <c r="P5" s="219" t="s">
        <v>58</v>
      </c>
      <c r="Q5" s="219" t="s">
        <v>59</v>
      </c>
      <c r="R5" s="219" t="s">
        <v>60</v>
      </c>
      <c r="S5" s="219" t="s">
        <v>63</v>
      </c>
    </row>
    <row r="6" ht="30" customHeight="1" spans="1:19">
      <c r="A6" s="220"/>
      <c r="B6" s="134"/>
      <c r="C6" s="144"/>
      <c r="D6" s="144"/>
      <c r="E6" s="144"/>
      <c r="F6" s="144"/>
      <c r="G6" s="144"/>
      <c r="H6" s="144"/>
      <c r="I6" s="100" t="s">
        <v>57</v>
      </c>
      <c r="J6" s="227" t="s">
        <v>64</v>
      </c>
      <c r="K6" s="227" t="s">
        <v>65</v>
      </c>
      <c r="L6" s="227" t="s">
        <v>66</v>
      </c>
      <c r="M6" s="227" t="s">
        <v>67</v>
      </c>
      <c r="N6" s="227" t="s">
        <v>68</v>
      </c>
      <c r="O6" s="228"/>
      <c r="P6" s="228"/>
      <c r="Q6" s="228"/>
      <c r="R6" s="228"/>
      <c r="S6" s="144"/>
    </row>
    <row r="7" ht="15" customHeight="1" spans="1:19">
      <c r="A7" s="221">
        <v>1</v>
      </c>
      <c r="B7" s="221">
        <v>2</v>
      </c>
      <c r="C7" s="221">
        <v>3</v>
      </c>
      <c r="D7" s="221">
        <v>4</v>
      </c>
      <c r="E7" s="221">
        <v>5</v>
      </c>
      <c r="F7" s="221">
        <v>6</v>
      </c>
      <c r="G7" s="221">
        <v>7</v>
      </c>
      <c r="H7" s="221">
        <v>8</v>
      </c>
      <c r="I7" s="100">
        <v>9</v>
      </c>
      <c r="J7" s="221">
        <v>10</v>
      </c>
      <c r="K7" s="221">
        <v>11</v>
      </c>
      <c r="L7" s="221">
        <v>12</v>
      </c>
      <c r="M7" s="221">
        <v>13</v>
      </c>
      <c r="N7" s="221">
        <v>14</v>
      </c>
      <c r="O7" s="221">
        <v>15</v>
      </c>
      <c r="P7" s="221">
        <v>16</v>
      </c>
      <c r="Q7" s="221">
        <v>17</v>
      </c>
      <c r="R7" s="221">
        <v>18</v>
      </c>
      <c r="S7" s="221">
        <v>19</v>
      </c>
    </row>
    <row r="8" ht="18" customHeight="1" spans="1:19">
      <c r="A8" s="33" t="s">
        <v>69</v>
      </c>
      <c r="B8" s="33" t="s">
        <v>70</v>
      </c>
      <c r="C8" s="110">
        <v>5904750.07</v>
      </c>
      <c r="D8" s="110">
        <v>5904750.07</v>
      </c>
      <c r="E8" s="110">
        <v>5884650.07</v>
      </c>
      <c r="F8" s="110"/>
      <c r="G8" s="110"/>
      <c r="H8" s="110"/>
      <c r="I8" s="110">
        <v>20100</v>
      </c>
      <c r="J8" s="110"/>
      <c r="K8" s="110"/>
      <c r="L8" s="110"/>
      <c r="M8" s="110"/>
      <c r="N8" s="110">
        <v>20100</v>
      </c>
      <c r="O8" s="110"/>
      <c r="P8" s="110"/>
      <c r="Q8" s="110"/>
      <c r="R8" s="110"/>
      <c r="S8" s="110"/>
    </row>
    <row r="9" ht="18" customHeight="1" spans="1:19">
      <c r="A9" s="222" t="s">
        <v>71</v>
      </c>
      <c r="B9" s="222" t="s">
        <v>70</v>
      </c>
      <c r="C9" s="110">
        <v>5904750.07</v>
      </c>
      <c r="D9" s="110">
        <v>5904750.07</v>
      </c>
      <c r="E9" s="110">
        <v>5884650.07</v>
      </c>
      <c r="F9" s="110"/>
      <c r="G9" s="110"/>
      <c r="H9" s="110"/>
      <c r="I9" s="110">
        <v>20100</v>
      </c>
      <c r="J9" s="110"/>
      <c r="K9" s="110"/>
      <c r="L9" s="110"/>
      <c r="M9" s="110"/>
      <c r="N9" s="110">
        <v>20100</v>
      </c>
      <c r="O9" s="110"/>
      <c r="P9" s="110"/>
      <c r="Q9" s="110"/>
      <c r="R9" s="110"/>
      <c r="S9" s="110"/>
    </row>
    <row r="10" ht="18" customHeight="1" spans="1:19">
      <c r="A10" s="83" t="s">
        <v>55</v>
      </c>
      <c r="B10" s="223"/>
      <c r="C10" s="110">
        <v>5904750.07</v>
      </c>
      <c r="D10" s="110">
        <v>5904750.07</v>
      </c>
      <c r="E10" s="110">
        <v>5884650.07</v>
      </c>
      <c r="F10" s="110"/>
      <c r="G10" s="110"/>
      <c r="H10" s="110"/>
      <c r="I10" s="110">
        <v>20100</v>
      </c>
      <c r="J10" s="110"/>
      <c r="K10" s="110"/>
      <c r="L10" s="110"/>
      <c r="M10" s="110"/>
      <c r="N10" s="110">
        <v>20100</v>
      </c>
      <c r="O10" s="110"/>
      <c r="P10" s="110"/>
      <c r="Q10" s="110"/>
      <c r="R10" s="110"/>
      <c r="S10" s="110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3"/>
  <sheetViews>
    <sheetView showGridLines="0" showZeros="0" workbookViewId="0">
      <selection activeCell="D42" sqref="D4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80" t="s">
        <v>72</v>
      </c>
    </row>
    <row r="2" ht="41.25" customHeight="1" spans="1:1">
      <c r="A2" s="75" t="str">
        <f>"2025"&amp;"年部门支出预算表"</f>
        <v>2025年部门支出预算表</v>
      </c>
    </row>
    <row r="3" ht="17.25" customHeight="1" spans="1:15">
      <c r="A3" s="78" t="str">
        <f>"单位名称："&amp;"昆明市晋宁区统计局"</f>
        <v>单位名称：昆明市晋宁区统计局</v>
      </c>
      <c r="O3" s="80" t="s">
        <v>1</v>
      </c>
    </row>
    <row r="4" ht="27" customHeight="1" spans="1:15">
      <c r="A4" s="201" t="s">
        <v>73</v>
      </c>
      <c r="B4" s="201" t="s">
        <v>74</v>
      </c>
      <c r="C4" s="201" t="s">
        <v>55</v>
      </c>
      <c r="D4" s="202" t="s">
        <v>58</v>
      </c>
      <c r="E4" s="203"/>
      <c r="F4" s="204"/>
      <c r="G4" s="205" t="s">
        <v>59</v>
      </c>
      <c r="H4" s="205" t="s">
        <v>60</v>
      </c>
      <c r="I4" s="205" t="s">
        <v>75</v>
      </c>
      <c r="J4" s="202" t="s">
        <v>62</v>
      </c>
      <c r="K4" s="203"/>
      <c r="L4" s="203"/>
      <c r="M4" s="203"/>
      <c r="N4" s="212"/>
      <c r="O4" s="213"/>
    </row>
    <row r="5" ht="42" customHeight="1" spans="1:15">
      <c r="A5" s="206"/>
      <c r="B5" s="206"/>
      <c r="C5" s="207"/>
      <c r="D5" s="208" t="s">
        <v>57</v>
      </c>
      <c r="E5" s="208" t="s">
        <v>76</v>
      </c>
      <c r="F5" s="208" t="s">
        <v>77</v>
      </c>
      <c r="G5" s="207"/>
      <c r="H5" s="207"/>
      <c r="I5" s="214"/>
      <c r="J5" s="208" t="s">
        <v>57</v>
      </c>
      <c r="K5" s="195" t="s">
        <v>78</v>
      </c>
      <c r="L5" s="195" t="s">
        <v>79</v>
      </c>
      <c r="M5" s="195" t="s">
        <v>80</v>
      </c>
      <c r="N5" s="195" t="s">
        <v>81</v>
      </c>
      <c r="O5" s="195" t="s">
        <v>82</v>
      </c>
    </row>
    <row r="6" ht="18" customHeight="1" spans="1:15">
      <c r="A6" s="86" t="s">
        <v>83</v>
      </c>
      <c r="B6" s="86" t="s">
        <v>84</v>
      </c>
      <c r="C6" s="86" t="s">
        <v>85</v>
      </c>
      <c r="D6" s="87" t="s">
        <v>86</v>
      </c>
      <c r="E6" s="87" t="s">
        <v>87</v>
      </c>
      <c r="F6" s="87" t="s">
        <v>88</v>
      </c>
      <c r="G6" s="87" t="s">
        <v>89</v>
      </c>
      <c r="H6" s="87" t="s">
        <v>90</v>
      </c>
      <c r="I6" s="87" t="s">
        <v>91</v>
      </c>
      <c r="J6" s="87" t="s">
        <v>92</v>
      </c>
      <c r="K6" s="87" t="s">
        <v>93</v>
      </c>
      <c r="L6" s="87" t="s">
        <v>94</v>
      </c>
      <c r="M6" s="87" t="s">
        <v>95</v>
      </c>
      <c r="N6" s="86" t="s">
        <v>96</v>
      </c>
      <c r="O6" s="87" t="s">
        <v>97</v>
      </c>
    </row>
    <row r="7" ht="21" customHeight="1" spans="1:15">
      <c r="A7" s="88" t="s">
        <v>98</v>
      </c>
      <c r="B7" s="88" t="s">
        <v>99</v>
      </c>
      <c r="C7" s="110">
        <v>4541935.87</v>
      </c>
      <c r="D7" s="110">
        <v>4521835.87</v>
      </c>
      <c r="E7" s="110">
        <v>3721835.87</v>
      </c>
      <c r="F7" s="110">
        <v>800000</v>
      </c>
      <c r="G7" s="110"/>
      <c r="H7" s="110"/>
      <c r="I7" s="110"/>
      <c r="J7" s="110">
        <v>20100</v>
      </c>
      <c r="K7" s="110"/>
      <c r="L7" s="110"/>
      <c r="M7" s="110"/>
      <c r="N7" s="110"/>
      <c r="O7" s="110">
        <v>20100</v>
      </c>
    </row>
    <row r="8" ht="21" customHeight="1" spans="1:15">
      <c r="A8" s="209" t="s">
        <v>100</v>
      </c>
      <c r="B8" s="209" t="s">
        <v>101</v>
      </c>
      <c r="C8" s="110">
        <v>4541935.87</v>
      </c>
      <c r="D8" s="110">
        <v>4521835.87</v>
      </c>
      <c r="E8" s="110">
        <v>3721835.87</v>
      </c>
      <c r="F8" s="110">
        <v>800000</v>
      </c>
      <c r="G8" s="110"/>
      <c r="H8" s="110"/>
      <c r="I8" s="110"/>
      <c r="J8" s="110">
        <v>20100</v>
      </c>
      <c r="K8" s="110"/>
      <c r="L8" s="110"/>
      <c r="M8" s="110"/>
      <c r="N8" s="110"/>
      <c r="O8" s="110">
        <v>20100</v>
      </c>
    </row>
    <row r="9" ht="21" customHeight="1" spans="1:15">
      <c r="A9" s="210" t="s">
        <v>102</v>
      </c>
      <c r="B9" s="210" t="s">
        <v>103</v>
      </c>
      <c r="C9" s="110">
        <v>2070283.88</v>
      </c>
      <c r="D9" s="110">
        <v>2070283.88</v>
      </c>
      <c r="E9" s="110">
        <v>2070283.88</v>
      </c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ht="21" customHeight="1" spans="1:15">
      <c r="A10" s="210" t="s">
        <v>104</v>
      </c>
      <c r="B10" s="210" t="s">
        <v>105</v>
      </c>
      <c r="C10" s="110">
        <v>100</v>
      </c>
      <c r="D10" s="110"/>
      <c r="E10" s="110"/>
      <c r="F10" s="110"/>
      <c r="G10" s="110"/>
      <c r="H10" s="110"/>
      <c r="I10" s="110"/>
      <c r="J10" s="110">
        <v>100</v>
      </c>
      <c r="K10" s="110"/>
      <c r="L10" s="110"/>
      <c r="M10" s="110"/>
      <c r="N10" s="110"/>
      <c r="O10" s="110">
        <v>100</v>
      </c>
    </row>
    <row r="11" ht="21" customHeight="1" spans="1:15">
      <c r="A11" s="210" t="s">
        <v>106</v>
      </c>
      <c r="B11" s="210" t="s">
        <v>107</v>
      </c>
      <c r="C11" s="110">
        <v>10188</v>
      </c>
      <c r="D11" s="110">
        <v>10188</v>
      </c>
      <c r="E11" s="110"/>
      <c r="F11" s="110">
        <v>10188</v>
      </c>
      <c r="G11" s="110"/>
      <c r="H11" s="110"/>
      <c r="I11" s="110"/>
      <c r="J11" s="110"/>
      <c r="K11" s="110"/>
      <c r="L11" s="110"/>
      <c r="M11" s="110"/>
      <c r="N11" s="110"/>
      <c r="O11" s="110"/>
    </row>
    <row r="12" ht="21" customHeight="1" spans="1:15">
      <c r="A12" s="210" t="s">
        <v>108</v>
      </c>
      <c r="B12" s="210" t="s">
        <v>109</v>
      </c>
      <c r="C12" s="110">
        <v>20000</v>
      </c>
      <c r="D12" s="110">
        <v>20000</v>
      </c>
      <c r="E12" s="110"/>
      <c r="F12" s="110">
        <v>20000</v>
      </c>
      <c r="G12" s="110"/>
      <c r="H12" s="110"/>
      <c r="I12" s="110"/>
      <c r="J12" s="110"/>
      <c r="K12" s="110"/>
      <c r="L12" s="110"/>
      <c r="M12" s="110"/>
      <c r="N12" s="110"/>
      <c r="O12" s="110"/>
    </row>
    <row r="13" ht="21" customHeight="1" spans="1:15">
      <c r="A13" s="210" t="s">
        <v>110</v>
      </c>
      <c r="B13" s="210" t="s">
        <v>111</v>
      </c>
      <c r="C13" s="110">
        <v>40000</v>
      </c>
      <c r="D13" s="110">
        <v>40000</v>
      </c>
      <c r="E13" s="110"/>
      <c r="F13" s="110">
        <v>40000</v>
      </c>
      <c r="G13" s="110"/>
      <c r="H13" s="110"/>
      <c r="I13" s="110"/>
      <c r="J13" s="110"/>
      <c r="K13" s="110"/>
      <c r="L13" s="110"/>
      <c r="M13" s="110"/>
      <c r="N13" s="110"/>
      <c r="O13" s="110"/>
    </row>
    <row r="14" ht="21" customHeight="1" spans="1:15">
      <c r="A14" s="210" t="s">
        <v>112</v>
      </c>
      <c r="B14" s="210" t="s">
        <v>113</v>
      </c>
      <c r="C14" s="110">
        <v>370000</v>
      </c>
      <c r="D14" s="110">
        <v>370000</v>
      </c>
      <c r="E14" s="110"/>
      <c r="F14" s="110">
        <v>370000</v>
      </c>
      <c r="G14" s="110"/>
      <c r="H14" s="110"/>
      <c r="I14" s="110"/>
      <c r="J14" s="110"/>
      <c r="K14" s="110"/>
      <c r="L14" s="110"/>
      <c r="M14" s="110"/>
      <c r="N14" s="110"/>
      <c r="O14" s="110"/>
    </row>
    <row r="15" ht="21" customHeight="1" spans="1:15">
      <c r="A15" s="210" t="s">
        <v>114</v>
      </c>
      <c r="B15" s="210" t="s">
        <v>115</v>
      </c>
      <c r="C15" s="110">
        <v>1651551.99</v>
      </c>
      <c r="D15" s="110">
        <v>1651551.99</v>
      </c>
      <c r="E15" s="110">
        <v>1651551.99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</row>
    <row r="16" ht="21" customHeight="1" spans="1:15">
      <c r="A16" s="210" t="s">
        <v>116</v>
      </c>
      <c r="B16" s="210" t="s">
        <v>117</v>
      </c>
      <c r="C16" s="110">
        <v>379812</v>
      </c>
      <c r="D16" s="110">
        <v>359812</v>
      </c>
      <c r="E16" s="110"/>
      <c r="F16" s="110">
        <v>359812</v>
      </c>
      <c r="G16" s="110"/>
      <c r="H16" s="110"/>
      <c r="I16" s="110"/>
      <c r="J16" s="110">
        <v>20000</v>
      </c>
      <c r="K16" s="110"/>
      <c r="L16" s="110"/>
      <c r="M16" s="110"/>
      <c r="N16" s="110"/>
      <c r="O16" s="110">
        <v>20000</v>
      </c>
    </row>
    <row r="17" ht="21" customHeight="1" spans="1:15">
      <c r="A17" s="88" t="s">
        <v>118</v>
      </c>
      <c r="B17" s="88" t="s">
        <v>119</v>
      </c>
      <c r="C17" s="110">
        <v>595110.25</v>
      </c>
      <c r="D17" s="110">
        <v>595110.25</v>
      </c>
      <c r="E17" s="110">
        <v>595110.25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ht="21" customHeight="1" spans="1:15">
      <c r="A18" s="209" t="s">
        <v>120</v>
      </c>
      <c r="B18" s="209" t="s">
        <v>121</v>
      </c>
      <c r="C18" s="110">
        <v>583644.25</v>
      </c>
      <c r="D18" s="110">
        <v>583644.25</v>
      </c>
      <c r="E18" s="110">
        <v>583644.25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ht="21" customHeight="1" spans="1:15">
      <c r="A19" s="210" t="s">
        <v>122</v>
      </c>
      <c r="B19" s="210" t="s">
        <v>123</v>
      </c>
      <c r="C19" s="110">
        <v>137700</v>
      </c>
      <c r="D19" s="110">
        <v>137700</v>
      </c>
      <c r="E19" s="110">
        <v>137700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ht="21" customHeight="1" spans="1:15">
      <c r="A20" s="210" t="s">
        <v>124</v>
      </c>
      <c r="B20" s="210" t="s">
        <v>125</v>
      </c>
      <c r="C20" s="110">
        <v>406617.6</v>
      </c>
      <c r="D20" s="110">
        <v>406617.6</v>
      </c>
      <c r="E20" s="110">
        <v>406617.6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</row>
    <row r="21" ht="21" customHeight="1" spans="1:15">
      <c r="A21" s="210" t="s">
        <v>126</v>
      </c>
      <c r="B21" s="210" t="s">
        <v>127</v>
      </c>
      <c r="C21" s="110">
        <v>39326.65</v>
      </c>
      <c r="D21" s="110">
        <v>39326.65</v>
      </c>
      <c r="E21" s="110">
        <v>39326.65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</row>
    <row r="22" ht="21" customHeight="1" spans="1:15">
      <c r="A22" s="209" t="s">
        <v>128</v>
      </c>
      <c r="B22" s="209" t="s">
        <v>129</v>
      </c>
      <c r="C22" s="110">
        <v>11466</v>
      </c>
      <c r="D22" s="110">
        <v>11466</v>
      </c>
      <c r="E22" s="110">
        <v>11466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3" ht="21" customHeight="1" spans="1:15">
      <c r="A23" s="210" t="s">
        <v>130</v>
      </c>
      <c r="B23" s="210" t="s">
        <v>131</v>
      </c>
      <c r="C23" s="110">
        <v>11466</v>
      </c>
      <c r="D23" s="110">
        <v>11466</v>
      </c>
      <c r="E23" s="110">
        <v>11466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ht="21" customHeight="1" spans="1:15">
      <c r="A24" s="88" t="s">
        <v>132</v>
      </c>
      <c r="B24" s="88" t="s">
        <v>133</v>
      </c>
      <c r="C24" s="110">
        <v>358472.75</v>
      </c>
      <c r="D24" s="110">
        <v>358472.75</v>
      </c>
      <c r="E24" s="110">
        <v>358472.75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ht="21" customHeight="1" spans="1:15">
      <c r="A25" s="209" t="s">
        <v>134</v>
      </c>
      <c r="B25" s="209" t="s">
        <v>135</v>
      </c>
      <c r="C25" s="110">
        <v>358472.75</v>
      </c>
      <c r="D25" s="110">
        <v>358472.75</v>
      </c>
      <c r="E25" s="110">
        <v>358472.75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0"/>
    </row>
    <row r="26" ht="21" customHeight="1" spans="1:15">
      <c r="A26" s="210" t="s">
        <v>136</v>
      </c>
      <c r="B26" s="210" t="s">
        <v>137</v>
      </c>
      <c r="C26" s="110">
        <v>91502.86</v>
      </c>
      <c r="D26" s="110">
        <v>91502.86</v>
      </c>
      <c r="E26" s="110">
        <v>91502.86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ht="21" customHeight="1" spans="1:15">
      <c r="A27" s="210" t="s">
        <v>138</v>
      </c>
      <c r="B27" s="210" t="s">
        <v>139</v>
      </c>
      <c r="C27" s="110">
        <v>91062.98</v>
      </c>
      <c r="D27" s="110">
        <v>91062.98</v>
      </c>
      <c r="E27" s="110">
        <v>91062.98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ht="21" customHeight="1" spans="1:15">
      <c r="A28" s="210" t="s">
        <v>140</v>
      </c>
      <c r="B28" s="210" t="s">
        <v>141</v>
      </c>
      <c r="C28" s="110">
        <v>153654</v>
      </c>
      <c r="D28" s="110">
        <v>153654</v>
      </c>
      <c r="E28" s="110">
        <v>153654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ht="21" customHeight="1" spans="1:15">
      <c r="A29" s="210" t="s">
        <v>142</v>
      </c>
      <c r="B29" s="210" t="s">
        <v>143</v>
      </c>
      <c r="C29" s="110">
        <v>22252.91</v>
      </c>
      <c r="D29" s="110">
        <v>22252.91</v>
      </c>
      <c r="E29" s="110">
        <v>22252.91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ht="21" customHeight="1" spans="1:15">
      <c r="A30" s="88" t="s">
        <v>144</v>
      </c>
      <c r="B30" s="88" t="s">
        <v>145</v>
      </c>
      <c r="C30" s="110">
        <v>409231.2</v>
      </c>
      <c r="D30" s="110">
        <v>409231.2</v>
      </c>
      <c r="E30" s="110">
        <v>409231.2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ht="21" customHeight="1" spans="1:15">
      <c r="A31" s="209" t="s">
        <v>146</v>
      </c>
      <c r="B31" s="209" t="s">
        <v>147</v>
      </c>
      <c r="C31" s="110">
        <v>409231.2</v>
      </c>
      <c r="D31" s="110">
        <v>409231.2</v>
      </c>
      <c r="E31" s="110">
        <v>409231.2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ht="21" customHeight="1" spans="1:15">
      <c r="A32" s="210" t="s">
        <v>148</v>
      </c>
      <c r="B32" s="210" t="s">
        <v>149</v>
      </c>
      <c r="C32" s="110">
        <v>409231.2</v>
      </c>
      <c r="D32" s="110">
        <v>409231.2</v>
      </c>
      <c r="E32" s="110">
        <v>409231.2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ht="21" customHeight="1" spans="1:15">
      <c r="A33" s="211" t="s">
        <v>55</v>
      </c>
      <c r="B33" s="68"/>
      <c r="C33" s="110">
        <v>5904750.07</v>
      </c>
      <c r="D33" s="110">
        <v>5884650.07</v>
      </c>
      <c r="E33" s="110">
        <v>5084650.07</v>
      </c>
      <c r="F33" s="110">
        <v>800000</v>
      </c>
      <c r="G33" s="110"/>
      <c r="H33" s="110"/>
      <c r="I33" s="110"/>
      <c r="J33" s="110">
        <v>20100</v>
      </c>
      <c r="K33" s="110"/>
      <c r="L33" s="110"/>
      <c r="M33" s="110"/>
      <c r="N33" s="110"/>
      <c r="O33" s="110">
        <v>20100</v>
      </c>
    </row>
  </sheetData>
  <mergeCells count="12">
    <mergeCell ref="A1:O1"/>
    <mergeCell ref="A2:O2"/>
    <mergeCell ref="A3:B3"/>
    <mergeCell ref="D4:F4"/>
    <mergeCell ref="J4:O4"/>
    <mergeCell ref="A33:B33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9" workbookViewId="0">
      <selection activeCell="C45" sqref="C45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6"/>
      <c r="B1" s="80"/>
      <c r="C1" s="80"/>
      <c r="D1" s="80" t="s">
        <v>150</v>
      </c>
    </row>
    <row r="2" ht="41.25" customHeight="1" spans="1:1">
      <c r="A2" s="75" t="str">
        <f>"2025"&amp;"年部门财政拨款收支预算总表"</f>
        <v>2025年部门财政拨款收支预算总表</v>
      </c>
    </row>
    <row r="3" ht="17.25" customHeight="1" spans="1:4">
      <c r="A3" s="78" t="str">
        <f>"单位名称："&amp;"昆明市晋宁区统计局"</f>
        <v>单位名称：昆明市晋宁区统计局</v>
      </c>
      <c r="B3" s="194"/>
      <c r="D3" s="80" t="s">
        <v>1</v>
      </c>
    </row>
    <row r="4" ht="17.25" customHeight="1" spans="1:4">
      <c r="A4" s="195" t="s">
        <v>2</v>
      </c>
      <c r="B4" s="196"/>
      <c r="C4" s="195" t="s">
        <v>3</v>
      </c>
      <c r="D4" s="196"/>
    </row>
    <row r="5" ht="18.75" customHeight="1" spans="1:4">
      <c r="A5" s="195" t="s">
        <v>4</v>
      </c>
      <c r="B5" s="195" t="s">
        <v>5</v>
      </c>
      <c r="C5" s="195" t="s">
        <v>6</v>
      </c>
      <c r="D5" s="195" t="s">
        <v>5</v>
      </c>
    </row>
    <row r="6" ht="16.5" customHeight="1" spans="1:4">
      <c r="A6" s="197" t="s">
        <v>151</v>
      </c>
      <c r="B6" s="110">
        <v>5884650.07</v>
      </c>
      <c r="C6" s="197" t="s">
        <v>152</v>
      </c>
      <c r="D6" s="110">
        <v>5884650.07</v>
      </c>
    </row>
    <row r="7" ht="16.5" customHeight="1" spans="1:4">
      <c r="A7" s="197" t="s">
        <v>153</v>
      </c>
      <c r="B7" s="110">
        <v>5884650.07</v>
      </c>
      <c r="C7" s="197" t="s">
        <v>154</v>
      </c>
      <c r="D7" s="110">
        <v>4521835.87</v>
      </c>
    </row>
    <row r="8" ht="16.5" customHeight="1" spans="1:4">
      <c r="A8" s="197" t="s">
        <v>155</v>
      </c>
      <c r="B8" s="110"/>
      <c r="C8" s="197" t="s">
        <v>156</v>
      </c>
      <c r="D8" s="110"/>
    </row>
    <row r="9" ht="16.5" customHeight="1" spans="1:4">
      <c r="A9" s="197" t="s">
        <v>157</v>
      </c>
      <c r="B9" s="110"/>
      <c r="C9" s="197" t="s">
        <v>158</v>
      </c>
      <c r="D9" s="110"/>
    </row>
    <row r="10" ht="16.5" customHeight="1" spans="1:4">
      <c r="A10" s="197" t="s">
        <v>159</v>
      </c>
      <c r="B10" s="110"/>
      <c r="C10" s="197" t="s">
        <v>160</v>
      </c>
      <c r="D10" s="110"/>
    </row>
    <row r="11" ht="16.5" customHeight="1" spans="1:4">
      <c r="A11" s="197" t="s">
        <v>153</v>
      </c>
      <c r="B11" s="110"/>
      <c r="C11" s="197" t="s">
        <v>161</v>
      </c>
      <c r="D11" s="110"/>
    </row>
    <row r="12" ht="16.5" customHeight="1" spans="1:4">
      <c r="A12" s="21" t="s">
        <v>155</v>
      </c>
      <c r="B12" s="110"/>
      <c r="C12" s="99" t="s">
        <v>162</v>
      </c>
      <c r="D12" s="110"/>
    </row>
    <row r="13" ht="16.5" customHeight="1" spans="1:4">
      <c r="A13" s="21" t="s">
        <v>157</v>
      </c>
      <c r="B13" s="110"/>
      <c r="C13" s="99" t="s">
        <v>163</v>
      </c>
      <c r="D13" s="110"/>
    </row>
    <row r="14" ht="16.5" customHeight="1" spans="1:4">
      <c r="A14" s="198"/>
      <c r="B14" s="110"/>
      <c r="C14" s="99" t="s">
        <v>164</v>
      </c>
      <c r="D14" s="110">
        <v>595110.25</v>
      </c>
    </row>
    <row r="15" ht="16.5" customHeight="1" spans="1:4">
      <c r="A15" s="198"/>
      <c r="B15" s="110"/>
      <c r="C15" s="99" t="s">
        <v>165</v>
      </c>
      <c r="D15" s="110">
        <v>358472.75</v>
      </c>
    </row>
    <row r="16" ht="16.5" customHeight="1" spans="1:4">
      <c r="A16" s="198"/>
      <c r="B16" s="110"/>
      <c r="C16" s="99" t="s">
        <v>166</v>
      </c>
      <c r="D16" s="110"/>
    </row>
    <row r="17" ht="16.5" customHeight="1" spans="1:4">
      <c r="A17" s="198"/>
      <c r="B17" s="110"/>
      <c r="C17" s="99" t="s">
        <v>167</v>
      </c>
      <c r="D17" s="110"/>
    </row>
    <row r="18" ht="16.5" customHeight="1" spans="1:4">
      <c r="A18" s="198"/>
      <c r="B18" s="110"/>
      <c r="C18" s="99" t="s">
        <v>168</v>
      </c>
      <c r="D18" s="110"/>
    </row>
    <row r="19" ht="16.5" customHeight="1" spans="1:4">
      <c r="A19" s="198"/>
      <c r="B19" s="110"/>
      <c r="C19" s="99" t="s">
        <v>169</v>
      </c>
      <c r="D19" s="110"/>
    </row>
    <row r="20" ht="16.5" customHeight="1" spans="1:4">
      <c r="A20" s="198"/>
      <c r="B20" s="110"/>
      <c r="C20" s="99" t="s">
        <v>170</v>
      </c>
      <c r="D20" s="110"/>
    </row>
    <row r="21" ht="16.5" customHeight="1" spans="1:4">
      <c r="A21" s="198"/>
      <c r="B21" s="110"/>
      <c r="C21" s="99" t="s">
        <v>171</v>
      </c>
      <c r="D21" s="110"/>
    </row>
    <row r="22" ht="16.5" customHeight="1" spans="1:4">
      <c r="A22" s="198"/>
      <c r="B22" s="110"/>
      <c r="C22" s="99" t="s">
        <v>172</v>
      </c>
      <c r="D22" s="110"/>
    </row>
    <row r="23" ht="16.5" customHeight="1" spans="1:4">
      <c r="A23" s="198"/>
      <c r="B23" s="110"/>
      <c r="C23" s="99" t="s">
        <v>173</v>
      </c>
      <c r="D23" s="110"/>
    </row>
    <row r="24" ht="16.5" customHeight="1" spans="1:4">
      <c r="A24" s="198"/>
      <c r="B24" s="110"/>
      <c r="C24" s="99" t="s">
        <v>174</v>
      </c>
      <c r="D24" s="110"/>
    </row>
    <row r="25" ht="16.5" customHeight="1" spans="1:4">
      <c r="A25" s="198"/>
      <c r="B25" s="110"/>
      <c r="C25" s="99" t="s">
        <v>175</v>
      </c>
      <c r="D25" s="110">
        <v>409231.2</v>
      </c>
    </row>
    <row r="26" ht="16.5" customHeight="1" spans="1:4">
      <c r="A26" s="198"/>
      <c r="B26" s="110"/>
      <c r="C26" s="99" t="s">
        <v>176</v>
      </c>
      <c r="D26" s="110"/>
    </row>
    <row r="27" ht="16.5" customHeight="1" spans="1:4">
      <c r="A27" s="198"/>
      <c r="B27" s="110"/>
      <c r="C27" s="99" t="s">
        <v>177</v>
      </c>
      <c r="D27" s="110"/>
    </row>
    <row r="28" ht="16.5" customHeight="1" spans="1:4">
      <c r="A28" s="198"/>
      <c r="B28" s="110"/>
      <c r="C28" s="99" t="s">
        <v>178</v>
      </c>
      <c r="D28" s="110"/>
    </row>
    <row r="29" ht="16.5" customHeight="1" spans="1:4">
      <c r="A29" s="198"/>
      <c r="B29" s="110"/>
      <c r="C29" s="99" t="s">
        <v>179</v>
      </c>
      <c r="D29" s="110"/>
    </row>
    <row r="30" ht="16.5" customHeight="1" spans="1:4">
      <c r="A30" s="198"/>
      <c r="B30" s="110"/>
      <c r="C30" s="99" t="s">
        <v>180</v>
      </c>
      <c r="D30" s="110"/>
    </row>
    <row r="31" ht="16.5" customHeight="1" spans="1:4">
      <c r="A31" s="198"/>
      <c r="B31" s="110"/>
      <c r="C31" s="21" t="s">
        <v>181</v>
      </c>
      <c r="D31" s="110"/>
    </row>
    <row r="32" ht="16.5" customHeight="1" spans="1:4">
      <c r="A32" s="198"/>
      <c r="B32" s="110"/>
      <c r="C32" s="21" t="s">
        <v>182</v>
      </c>
      <c r="D32" s="110"/>
    </row>
    <row r="33" ht="16.5" customHeight="1" spans="1:4">
      <c r="A33" s="198"/>
      <c r="B33" s="110"/>
      <c r="C33" s="18" t="s">
        <v>183</v>
      </c>
      <c r="D33" s="110"/>
    </row>
    <row r="34" ht="15" customHeight="1" spans="1:4">
      <c r="A34" s="199" t="s">
        <v>50</v>
      </c>
      <c r="B34" s="200">
        <v>5884650.07</v>
      </c>
      <c r="C34" s="199" t="s">
        <v>51</v>
      </c>
      <c r="D34" s="200">
        <v>5884650.07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showZeros="0" workbookViewId="0">
      <selection activeCell="D38" sqref="D3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64"/>
      <c r="F1" s="101"/>
      <c r="G1" s="169" t="s">
        <v>184</v>
      </c>
    </row>
    <row r="2" ht="41.25" customHeight="1" spans="1:7">
      <c r="A2" s="153" t="str">
        <f>"2025"&amp;"年一般公共预算支出预算表（按功能科目分类）"</f>
        <v>2025年一般公共预算支出预算表（按功能科目分类）</v>
      </c>
      <c r="B2" s="153"/>
      <c r="C2" s="153"/>
      <c r="D2" s="153"/>
      <c r="E2" s="153"/>
      <c r="F2" s="153"/>
      <c r="G2" s="153"/>
    </row>
    <row r="3" ht="18" customHeight="1" spans="1:7">
      <c r="A3" s="44" t="str">
        <f>"单位名称："&amp;"昆明市晋宁区统计局"</f>
        <v>单位名称：昆明市晋宁区统计局</v>
      </c>
      <c r="F3" s="150"/>
      <c r="G3" s="169" t="s">
        <v>1</v>
      </c>
    </row>
    <row r="4" ht="20.25" customHeight="1" spans="1:7">
      <c r="A4" s="190" t="s">
        <v>185</v>
      </c>
      <c r="B4" s="191"/>
      <c r="C4" s="154" t="s">
        <v>55</v>
      </c>
      <c r="D4" s="176" t="s">
        <v>76</v>
      </c>
      <c r="E4" s="13"/>
      <c r="F4" s="36"/>
      <c r="G4" s="166" t="s">
        <v>77</v>
      </c>
    </row>
    <row r="5" ht="20.25" customHeight="1" spans="1:7">
      <c r="A5" s="192" t="s">
        <v>73</v>
      </c>
      <c r="B5" s="192" t="s">
        <v>74</v>
      </c>
      <c r="C5" s="55"/>
      <c r="D5" s="14" t="s">
        <v>57</v>
      </c>
      <c r="E5" s="14" t="s">
        <v>186</v>
      </c>
      <c r="F5" s="14" t="s">
        <v>187</v>
      </c>
      <c r="G5" s="168"/>
    </row>
    <row r="6" ht="15" customHeight="1" spans="1:7">
      <c r="A6" s="20" t="s">
        <v>83</v>
      </c>
      <c r="B6" s="20" t="s">
        <v>84</v>
      </c>
      <c r="C6" s="20" t="s">
        <v>85</v>
      </c>
      <c r="D6" s="20" t="s">
        <v>86</v>
      </c>
      <c r="E6" s="20" t="s">
        <v>87</v>
      </c>
      <c r="F6" s="20" t="s">
        <v>88</v>
      </c>
      <c r="G6" s="20" t="s">
        <v>89</v>
      </c>
    </row>
    <row r="7" ht="18" customHeight="1" spans="1:7">
      <c r="A7" s="18" t="s">
        <v>98</v>
      </c>
      <c r="B7" s="18" t="s">
        <v>99</v>
      </c>
      <c r="C7" s="110">
        <v>4521835.87</v>
      </c>
      <c r="D7" s="110">
        <v>3721835.87</v>
      </c>
      <c r="E7" s="110">
        <v>3254145.87</v>
      </c>
      <c r="F7" s="110">
        <v>467690</v>
      </c>
      <c r="G7" s="110">
        <v>800000</v>
      </c>
    </row>
    <row r="8" ht="18" customHeight="1" spans="1:7">
      <c r="A8" s="162" t="s">
        <v>100</v>
      </c>
      <c r="B8" s="162" t="s">
        <v>101</v>
      </c>
      <c r="C8" s="110">
        <v>4521835.87</v>
      </c>
      <c r="D8" s="110">
        <v>3721835.87</v>
      </c>
      <c r="E8" s="110">
        <v>3254145.87</v>
      </c>
      <c r="F8" s="110">
        <v>467690</v>
      </c>
      <c r="G8" s="110">
        <v>800000</v>
      </c>
    </row>
    <row r="9" ht="18" customHeight="1" spans="1:7">
      <c r="A9" s="163" t="s">
        <v>102</v>
      </c>
      <c r="B9" s="163" t="s">
        <v>103</v>
      </c>
      <c r="C9" s="110">
        <v>2070283.88</v>
      </c>
      <c r="D9" s="110">
        <v>2070283.88</v>
      </c>
      <c r="E9" s="110">
        <v>1724865</v>
      </c>
      <c r="F9" s="110">
        <v>345418.88</v>
      </c>
      <c r="G9" s="110"/>
    </row>
    <row r="10" ht="18" customHeight="1" spans="1:7">
      <c r="A10" s="163" t="s">
        <v>106</v>
      </c>
      <c r="B10" s="163" t="s">
        <v>107</v>
      </c>
      <c r="C10" s="110">
        <v>10188</v>
      </c>
      <c r="D10" s="110"/>
      <c r="E10" s="110"/>
      <c r="F10" s="110"/>
      <c r="G10" s="110">
        <v>10188</v>
      </c>
    </row>
    <row r="11" ht="18" customHeight="1" spans="1:7">
      <c r="A11" s="163" t="s">
        <v>108</v>
      </c>
      <c r="B11" s="163" t="s">
        <v>109</v>
      </c>
      <c r="C11" s="110">
        <v>20000</v>
      </c>
      <c r="D11" s="110"/>
      <c r="E11" s="110"/>
      <c r="F11" s="110"/>
      <c r="G11" s="110">
        <v>20000</v>
      </c>
    </row>
    <row r="12" ht="18" customHeight="1" spans="1:7">
      <c r="A12" s="163" t="s">
        <v>110</v>
      </c>
      <c r="B12" s="163" t="s">
        <v>111</v>
      </c>
      <c r="C12" s="110">
        <v>40000</v>
      </c>
      <c r="D12" s="110"/>
      <c r="E12" s="110"/>
      <c r="F12" s="110"/>
      <c r="G12" s="110">
        <v>40000</v>
      </c>
    </row>
    <row r="13" ht="18" customHeight="1" spans="1:7">
      <c r="A13" s="163" t="s">
        <v>112</v>
      </c>
      <c r="B13" s="163" t="s">
        <v>113</v>
      </c>
      <c r="C13" s="110">
        <v>370000</v>
      </c>
      <c r="D13" s="110"/>
      <c r="E13" s="110"/>
      <c r="F13" s="110"/>
      <c r="G13" s="110">
        <v>370000</v>
      </c>
    </row>
    <row r="14" ht="18" customHeight="1" spans="1:7">
      <c r="A14" s="163" t="s">
        <v>114</v>
      </c>
      <c r="B14" s="163" t="s">
        <v>115</v>
      </c>
      <c r="C14" s="110">
        <v>1651551.99</v>
      </c>
      <c r="D14" s="110">
        <v>1651551.99</v>
      </c>
      <c r="E14" s="110">
        <v>1529280.87</v>
      </c>
      <c r="F14" s="110">
        <v>122271.12</v>
      </c>
      <c r="G14" s="110"/>
    </row>
    <row r="15" ht="18" customHeight="1" spans="1:7">
      <c r="A15" s="163" t="s">
        <v>116</v>
      </c>
      <c r="B15" s="163" t="s">
        <v>117</v>
      </c>
      <c r="C15" s="110">
        <v>359812</v>
      </c>
      <c r="D15" s="110"/>
      <c r="E15" s="110"/>
      <c r="F15" s="110"/>
      <c r="G15" s="110">
        <v>359812</v>
      </c>
    </row>
    <row r="16" ht="18" customHeight="1" spans="1:7">
      <c r="A16" s="18" t="s">
        <v>118</v>
      </c>
      <c r="B16" s="18" t="s">
        <v>119</v>
      </c>
      <c r="C16" s="110">
        <v>595110.25</v>
      </c>
      <c r="D16" s="110">
        <v>595110.25</v>
      </c>
      <c r="E16" s="110">
        <v>587010.25</v>
      </c>
      <c r="F16" s="110">
        <v>8100</v>
      </c>
      <c r="G16" s="110"/>
    </row>
    <row r="17" ht="18" customHeight="1" spans="1:7">
      <c r="A17" s="162" t="s">
        <v>120</v>
      </c>
      <c r="B17" s="162" t="s">
        <v>121</v>
      </c>
      <c r="C17" s="110">
        <v>583644.25</v>
      </c>
      <c r="D17" s="110">
        <v>583644.25</v>
      </c>
      <c r="E17" s="110">
        <v>575544.25</v>
      </c>
      <c r="F17" s="110">
        <v>8100</v>
      </c>
      <c r="G17" s="110"/>
    </row>
    <row r="18" ht="18" customHeight="1" spans="1:7">
      <c r="A18" s="163" t="s">
        <v>122</v>
      </c>
      <c r="B18" s="163" t="s">
        <v>123</v>
      </c>
      <c r="C18" s="110">
        <v>137700</v>
      </c>
      <c r="D18" s="110">
        <v>137700</v>
      </c>
      <c r="E18" s="110">
        <v>129600</v>
      </c>
      <c r="F18" s="110">
        <v>8100</v>
      </c>
      <c r="G18" s="110"/>
    </row>
    <row r="19" ht="18" customHeight="1" spans="1:7">
      <c r="A19" s="163" t="s">
        <v>124</v>
      </c>
      <c r="B19" s="163" t="s">
        <v>125</v>
      </c>
      <c r="C19" s="110">
        <v>406617.6</v>
      </c>
      <c r="D19" s="110">
        <v>406617.6</v>
      </c>
      <c r="E19" s="110">
        <v>406617.6</v>
      </c>
      <c r="F19" s="110"/>
      <c r="G19" s="110"/>
    </row>
    <row r="20" ht="18" customHeight="1" spans="1:7">
      <c r="A20" s="163" t="s">
        <v>126</v>
      </c>
      <c r="B20" s="163" t="s">
        <v>127</v>
      </c>
      <c r="C20" s="110">
        <v>39326.65</v>
      </c>
      <c r="D20" s="110">
        <v>39326.65</v>
      </c>
      <c r="E20" s="110">
        <v>39326.65</v>
      </c>
      <c r="F20" s="110"/>
      <c r="G20" s="110"/>
    </row>
    <row r="21" ht="18" customHeight="1" spans="1:7">
      <c r="A21" s="162" t="s">
        <v>128</v>
      </c>
      <c r="B21" s="162" t="s">
        <v>129</v>
      </c>
      <c r="C21" s="110">
        <v>11466</v>
      </c>
      <c r="D21" s="110">
        <v>11466</v>
      </c>
      <c r="E21" s="110">
        <v>11466</v>
      </c>
      <c r="F21" s="110"/>
      <c r="G21" s="110"/>
    </row>
    <row r="22" ht="18" customHeight="1" spans="1:7">
      <c r="A22" s="163" t="s">
        <v>130</v>
      </c>
      <c r="B22" s="163" t="s">
        <v>131</v>
      </c>
      <c r="C22" s="110">
        <v>11466</v>
      </c>
      <c r="D22" s="110">
        <v>11466</v>
      </c>
      <c r="E22" s="110">
        <v>11466</v>
      </c>
      <c r="F22" s="110"/>
      <c r="G22" s="110"/>
    </row>
    <row r="23" ht="18" customHeight="1" spans="1:7">
      <c r="A23" s="18" t="s">
        <v>132</v>
      </c>
      <c r="B23" s="18" t="s">
        <v>133</v>
      </c>
      <c r="C23" s="110">
        <v>358472.75</v>
      </c>
      <c r="D23" s="110">
        <v>358472.75</v>
      </c>
      <c r="E23" s="110">
        <v>358472.75</v>
      </c>
      <c r="F23" s="110"/>
      <c r="G23" s="110"/>
    </row>
    <row r="24" ht="18" customHeight="1" spans="1:7">
      <c r="A24" s="162" t="s">
        <v>134</v>
      </c>
      <c r="B24" s="162" t="s">
        <v>135</v>
      </c>
      <c r="C24" s="110">
        <v>358472.75</v>
      </c>
      <c r="D24" s="110">
        <v>358472.75</v>
      </c>
      <c r="E24" s="110">
        <v>358472.75</v>
      </c>
      <c r="F24" s="110"/>
      <c r="G24" s="110"/>
    </row>
    <row r="25" ht="18" customHeight="1" spans="1:7">
      <c r="A25" s="163" t="s">
        <v>136</v>
      </c>
      <c r="B25" s="163" t="s">
        <v>137</v>
      </c>
      <c r="C25" s="110">
        <v>91502.86</v>
      </c>
      <c r="D25" s="110">
        <v>91502.86</v>
      </c>
      <c r="E25" s="110">
        <v>91502.86</v>
      </c>
      <c r="F25" s="110"/>
      <c r="G25" s="110"/>
    </row>
    <row r="26" ht="18" customHeight="1" spans="1:7">
      <c r="A26" s="163" t="s">
        <v>138</v>
      </c>
      <c r="B26" s="163" t="s">
        <v>139</v>
      </c>
      <c r="C26" s="110">
        <v>91062.98</v>
      </c>
      <c r="D26" s="110">
        <v>91062.98</v>
      </c>
      <c r="E26" s="110">
        <v>91062.98</v>
      </c>
      <c r="F26" s="110"/>
      <c r="G26" s="110"/>
    </row>
    <row r="27" ht="18" customHeight="1" spans="1:7">
      <c r="A27" s="163" t="s">
        <v>140</v>
      </c>
      <c r="B27" s="163" t="s">
        <v>141</v>
      </c>
      <c r="C27" s="110">
        <v>153654</v>
      </c>
      <c r="D27" s="110">
        <v>153654</v>
      </c>
      <c r="E27" s="110">
        <v>153654</v>
      </c>
      <c r="F27" s="110"/>
      <c r="G27" s="110"/>
    </row>
    <row r="28" ht="18" customHeight="1" spans="1:7">
      <c r="A28" s="163" t="s">
        <v>142</v>
      </c>
      <c r="B28" s="163" t="s">
        <v>143</v>
      </c>
      <c r="C28" s="110">
        <v>22252.91</v>
      </c>
      <c r="D28" s="110">
        <v>22252.91</v>
      </c>
      <c r="E28" s="110">
        <v>22252.91</v>
      </c>
      <c r="F28" s="110"/>
      <c r="G28" s="110"/>
    </row>
    <row r="29" ht="18" customHeight="1" spans="1:7">
      <c r="A29" s="18" t="s">
        <v>144</v>
      </c>
      <c r="B29" s="18" t="s">
        <v>145</v>
      </c>
      <c r="C29" s="110">
        <v>409231.2</v>
      </c>
      <c r="D29" s="110">
        <v>409231.2</v>
      </c>
      <c r="E29" s="110">
        <v>409231.2</v>
      </c>
      <c r="F29" s="110"/>
      <c r="G29" s="110"/>
    </row>
    <row r="30" ht="18" customHeight="1" spans="1:7">
      <c r="A30" s="162" t="s">
        <v>146</v>
      </c>
      <c r="B30" s="162" t="s">
        <v>147</v>
      </c>
      <c r="C30" s="110">
        <v>409231.2</v>
      </c>
      <c r="D30" s="110">
        <v>409231.2</v>
      </c>
      <c r="E30" s="110">
        <v>409231.2</v>
      </c>
      <c r="F30" s="110"/>
      <c r="G30" s="110"/>
    </row>
    <row r="31" ht="18" customHeight="1" spans="1:7">
      <c r="A31" s="163" t="s">
        <v>148</v>
      </c>
      <c r="B31" s="163" t="s">
        <v>149</v>
      </c>
      <c r="C31" s="110">
        <v>409231.2</v>
      </c>
      <c r="D31" s="110">
        <v>409231.2</v>
      </c>
      <c r="E31" s="110">
        <v>409231.2</v>
      </c>
      <c r="F31" s="110"/>
      <c r="G31" s="110"/>
    </row>
    <row r="32" ht="18" customHeight="1" spans="1:7">
      <c r="A32" s="109" t="s">
        <v>188</v>
      </c>
      <c r="B32" s="193" t="s">
        <v>188</v>
      </c>
      <c r="C32" s="110">
        <v>5884650.07</v>
      </c>
      <c r="D32" s="110">
        <v>5084650.07</v>
      </c>
      <c r="E32" s="110">
        <v>4608860.07</v>
      </c>
      <c r="F32" s="110">
        <v>475790</v>
      </c>
      <c r="G32" s="110">
        <v>800000</v>
      </c>
    </row>
  </sheetData>
  <mergeCells count="6">
    <mergeCell ref="A2:G2"/>
    <mergeCell ref="A4:B4"/>
    <mergeCell ref="D4:F4"/>
    <mergeCell ref="A32:B3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E25" sqref="E25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7"/>
      <c r="B1" s="77"/>
      <c r="C1" s="77"/>
      <c r="D1" s="77"/>
      <c r="E1" s="76"/>
      <c r="F1" s="180" t="s">
        <v>189</v>
      </c>
    </row>
    <row r="2" ht="41.25" customHeight="1" spans="1:6">
      <c r="A2" s="181" t="str">
        <f>"2025"&amp;"年一般公共预算“三公”经费支出预算表"</f>
        <v>2025年一般公共预算“三公”经费支出预算表</v>
      </c>
      <c r="B2" s="77"/>
      <c r="C2" s="77"/>
      <c r="D2" s="77"/>
      <c r="E2" s="76"/>
      <c r="F2" s="77"/>
    </row>
    <row r="3" customHeight="1" spans="1:6">
      <c r="A3" s="140" t="str">
        <f>"单位名称："&amp;"昆明市晋宁区统计局"</f>
        <v>单位名称：昆明市晋宁区统计局</v>
      </c>
      <c r="B3" s="182"/>
      <c r="D3" s="77"/>
      <c r="E3" s="76"/>
      <c r="F3" s="183" t="s">
        <v>1</v>
      </c>
    </row>
    <row r="4" ht="27" customHeight="1" spans="1:6">
      <c r="A4" s="81" t="s">
        <v>190</v>
      </c>
      <c r="B4" s="81" t="s">
        <v>191</v>
      </c>
      <c r="C4" s="184" t="s">
        <v>192</v>
      </c>
      <c r="D4" s="185"/>
      <c r="E4" s="186"/>
      <c r="F4" s="81" t="s">
        <v>193</v>
      </c>
    </row>
    <row r="5" ht="28.5" customHeight="1" spans="1:6">
      <c r="A5" s="187"/>
      <c r="B5" s="85"/>
      <c r="C5" s="83" t="s">
        <v>57</v>
      </c>
      <c r="D5" s="83" t="s">
        <v>194</v>
      </c>
      <c r="E5" s="83" t="s">
        <v>195</v>
      </c>
      <c r="F5" s="85"/>
    </row>
    <row r="6" ht="17.25" customHeight="1" spans="1:6">
      <c r="A6" s="81" t="s">
        <v>83</v>
      </c>
      <c r="B6" s="81" t="s">
        <v>84</v>
      </c>
      <c r="C6" s="81" t="s">
        <v>85</v>
      </c>
      <c r="D6" s="81" t="s">
        <v>86</v>
      </c>
      <c r="E6" s="81" t="s">
        <v>87</v>
      </c>
      <c r="F6" s="81" t="s">
        <v>88</v>
      </c>
    </row>
    <row r="7" ht="17.25" customHeight="1" spans="1:6">
      <c r="A7" s="188">
        <v>70000</v>
      </c>
      <c r="B7" s="189" t="s">
        <v>196</v>
      </c>
      <c r="C7" s="188">
        <v>40000</v>
      </c>
      <c r="D7" s="189" t="s">
        <v>196</v>
      </c>
      <c r="E7" s="188">
        <v>40000</v>
      </c>
      <c r="F7" s="188">
        <v>30000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5"/>
  <sheetViews>
    <sheetView showZeros="0" workbookViewId="0">
      <selection activeCell="A4" sqref="A4:B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64"/>
      <c r="C1" s="170"/>
      <c r="E1" s="171"/>
      <c r="F1" s="171"/>
      <c r="G1" s="171"/>
      <c r="H1" s="171"/>
      <c r="I1" s="112"/>
      <c r="J1" s="112"/>
      <c r="K1" s="112"/>
      <c r="L1" s="112"/>
      <c r="M1" s="112"/>
      <c r="N1" s="112"/>
      <c r="R1" s="112"/>
      <c r="V1" s="170"/>
      <c r="X1" s="42" t="s">
        <v>197</v>
      </c>
    </row>
    <row r="2" ht="45.75" customHeight="1" spans="1:24">
      <c r="A2" s="97" t="str">
        <f>"2025"&amp;"年部门基本支出预算表"</f>
        <v>2025年部门基本支出预算表</v>
      </c>
      <c r="B2" s="43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43"/>
      <c r="P2" s="43"/>
      <c r="Q2" s="43"/>
      <c r="R2" s="97"/>
      <c r="S2" s="97"/>
      <c r="T2" s="97"/>
      <c r="U2" s="97"/>
      <c r="V2" s="97"/>
      <c r="W2" s="97"/>
      <c r="X2" s="97"/>
    </row>
    <row r="3" ht="18.75" customHeight="1" spans="1:24">
      <c r="A3" s="44" t="str">
        <f>"单位名称："&amp;"昆明市晋宁区统计局"</f>
        <v>单位名称：昆明市晋宁区统计局</v>
      </c>
      <c r="B3" s="45"/>
      <c r="C3" s="172"/>
      <c r="D3" s="172"/>
      <c r="E3" s="172"/>
      <c r="F3" s="172"/>
      <c r="G3" s="172"/>
      <c r="H3" s="172"/>
      <c r="I3" s="114"/>
      <c r="J3" s="114"/>
      <c r="K3" s="114"/>
      <c r="L3" s="114"/>
      <c r="M3" s="114"/>
      <c r="N3" s="114"/>
      <c r="O3" s="46"/>
      <c r="P3" s="46"/>
      <c r="Q3" s="46"/>
      <c r="R3" s="114"/>
      <c r="V3" s="170"/>
      <c r="X3" s="42" t="s">
        <v>1</v>
      </c>
    </row>
    <row r="4" ht="18" customHeight="1" spans="1:24">
      <c r="A4" s="48" t="s">
        <v>198</v>
      </c>
      <c r="B4" s="48" t="s">
        <v>199</v>
      </c>
      <c r="C4" s="48" t="s">
        <v>200</v>
      </c>
      <c r="D4" s="48" t="s">
        <v>201</v>
      </c>
      <c r="E4" s="48" t="s">
        <v>202</v>
      </c>
      <c r="F4" s="48" t="s">
        <v>203</v>
      </c>
      <c r="G4" s="48" t="s">
        <v>204</v>
      </c>
      <c r="H4" s="48" t="s">
        <v>205</v>
      </c>
      <c r="I4" s="176" t="s">
        <v>206</v>
      </c>
      <c r="J4" s="137" t="s">
        <v>206</v>
      </c>
      <c r="K4" s="137"/>
      <c r="L4" s="137"/>
      <c r="M4" s="137"/>
      <c r="N4" s="137"/>
      <c r="O4" s="13"/>
      <c r="P4" s="13"/>
      <c r="Q4" s="13"/>
      <c r="R4" s="130" t="s">
        <v>61</v>
      </c>
      <c r="S4" s="137" t="s">
        <v>62</v>
      </c>
      <c r="T4" s="137"/>
      <c r="U4" s="137"/>
      <c r="V4" s="137"/>
      <c r="W4" s="137"/>
      <c r="X4" s="106"/>
    </row>
    <row r="5" ht="18" customHeight="1" spans="1:24">
      <c r="A5" s="50"/>
      <c r="B5" s="63"/>
      <c r="C5" s="156"/>
      <c r="D5" s="50"/>
      <c r="E5" s="50"/>
      <c r="F5" s="50"/>
      <c r="G5" s="50"/>
      <c r="H5" s="50"/>
      <c r="I5" s="154" t="s">
        <v>207</v>
      </c>
      <c r="J5" s="176" t="s">
        <v>58</v>
      </c>
      <c r="K5" s="137"/>
      <c r="L5" s="137"/>
      <c r="M5" s="137"/>
      <c r="N5" s="106"/>
      <c r="O5" s="12" t="s">
        <v>208</v>
      </c>
      <c r="P5" s="13"/>
      <c r="Q5" s="36"/>
      <c r="R5" s="48" t="s">
        <v>61</v>
      </c>
      <c r="S5" s="176" t="s">
        <v>62</v>
      </c>
      <c r="T5" s="130" t="s">
        <v>64</v>
      </c>
      <c r="U5" s="137" t="s">
        <v>62</v>
      </c>
      <c r="V5" s="130" t="s">
        <v>66</v>
      </c>
      <c r="W5" s="130" t="s">
        <v>67</v>
      </c>
      <c r="X5" s="179" t="s">
        <v>68</v>
      </c>
    </row>
    <row r="6" ht="19.5" customHeight="1" spans="1:24">
      <c r="A6" s="63"/>
      <c r="B6" s="63"/>
      <c r="C6" s="63"/>
      <c r="D6" s="63"/>
      <c r="E6" s="63"/>
      <c r="F6" s="63"/>
      <c r="G6" s="63"/>
      <c r="H6" s="63"/>
      <c r="I6" s="63"/>
      <c r="J6" s="177" t="s">
        <v>209</v>
      </c>
      <c r="K6" s="48" t="s">
        <v>210</v>
      </c>
      <c r="L6" s="48" t="s">
        <v>211</v>
      </c>
      <c r="M6" s="48" t="s">
        <v>212</v>
      </c>
      <c r="N6" s="48" t="s">
        <v>213</v>
      </c>
      <c r="O6" s="48" t="s">
        <v>58</v>
      </c>
      <c r="P6" s="48" t="s">
        <v>59</v>
      </c>
      <c r="Q6" s="48" t="s">
        <v>60</v>
      </c>
      <c r="R6" s="63"/>
      <c r="S6" s="48" t="s">
        <v>57</v>
      </c>
      <c r="T6" s="48" t="s">
        <v>64</v>
      </c>
      <c r="U6" s="48" t="s">
        <v>214</v>
      </c>
      <c r="V6" s="48" t="s">
        <v>66</v>
      </c>
      <c r="W6" s="48" t="s">
        <v>67</v>
      </c>
      <c r="X6" s="48" t="s">
        <v>68</v>
      </c>
    </row>
    <row r="7" ht="37.5" customHeight="1" spans="1:24">
      <c r="A7" s="173"/>
      <c r="B7" s="55"/>
      <c r="C7" s="173"/>
      <c r="D7" s="173"/>
      <c r="E7" s="173"/>
      <c r="F7" s="173"/>
      <c r="G7" s="173"/>
      <c r="H7" s="173"/>
      <c r="I7" s="173"/>
      <c r="J7" s="178" t="s">
        <v>57</v>
      </c>
      <c r="K7" s="53" t="s">
        <v>215</v>
      </c>
      <c r="L7" s="53" t="s">
        <v>211</v>
      </c>
      <c r="M7" s="53" t="s">
        <v>212</v>
      </c>
      <c r="N7" s="53" t="s">
        <v>213</v>
      </c>
      <c r="O7" s="53" t="s">
        <v>211</v>
      </c>
      <c r="P7" s="53" t="s">
        <v>212</v>
      </c>
      <c r="Q7" s="53" t="s">
        <v>213</v>
      </c>
      <c r="R7" s="53" t="s">
        <v>61</v>
      </c>
      <c r="S7" s="53" t="s">
        <v>57</v>
      </c>
      <c r="T7" s="53" t="s">
        <v>64</v>
      </c>
      <c r="U7" s="53" t="s">
        <v>214</v>
      </c>
      <c r="V7" s="53" t="s">
        <v>66</v>
      </c>
      <c r="W7" s="53" t="s">
        <v>67</v>
      </c>
      <c r="X7" s="53" t="s">
        <v>68</v>
      </c>
    </row>
    <row r="8" customHeight="1" spans="1:24">
      <c r="A8" s="70">
        <v>1</v>
      </c>
      <c r="B8" s="70">
        <v>2</v>
      </c>
      <c r="C8" s="70">
        <v>3</v>
      </c>
      <c r="D8" s="70">
        <v>4</v>
      </c>
      <c r="E8" s="70">
        <v>5</v>
      </c>
      <c r="F8" s="70">
        <v>6</v>
      </c>
      <c r="G8" s="70">
        <v>7</v>
      </c>
      <c r="H8" s="70">
        <v>8</v>
      </c>
      <c r="I8" s="70">
        <v>9</v>
      </c>
      <c r="J8" s="70">
        <v>10</v>
      </c>
      <c r="K8" s="70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70">
        <v>21</v>
      </c>
      <c r="V8" s="70">
        <v>22</v>
      </c>
      <c r="W8" s="70">
        <v>23</v>
      </c>
      <c r="X8" s="70">
        <v>24</v>
      </c>
    </row>
    <row r="9" ht="20.25" customHeight="1" spans="1:24">
      <c r="A9" s="21" t="s">
        <v>70</v>
      </c>
      <c r="B9" s="21" t="s">
        <v>70</v>
      </c>
      <c r="C9" s="21" t="s">
        <v>216</v>
      </c>
      <c r="D9" s="21" t="s">
        <v>217</v>
      </c>
      <c r="E9" s="21" t="s">
        <v>102</v>
      </c>
      <c r="F9" s="21" t="s">
        <v>103</v>
      </c>
      <c r="G9" s="21" t="s">
        <v>218</v>
      </c>
      <c r="H9" s="21" t="s">
        <v>219</v>
      </c>
      <c r="I9" s="110">
        <v>455052</v>
      </c>
      <c r="J9" s="110">
        <v>455052</v>
      </c>
      <c r="K9" s="110"/>
      <c r="L9" s="110"/>
      <c r="M9" s="110">
        <v>455052</v>
      </c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</row>
    <row r="10" ht="20.25" customHeight="1" spans="1:24">
      <c r="A10" s="21" t="s">
        <v>70</v>
      </c>
      <c r="B10" s="21" t="s">
        <v>70</v>
      </c>
      <c r="C10" s="21" t="s">
        <v>216</v>
      </c>
      <c r="D10" s="21" t="s">
        <v>217</v>
      </c>
      <c r="E10" s="21" t="s">
        <v>102</v>
      </c>
      <c r="F10" s="21" t="s">
        <v>103</v>
      </c>
      <c r="G10" s="21" t="s">
        <v>220</v>
      </c>
      <c r="H10" s="21" t="s">
        <v>221</v>
      </c>
      <c r="I10" s="110">
        <v>656652</v>
      </c>
      <c r="J10" s="110">
        <v>656652</v>
      </c>
      <c r="K10" s="26"/>
      <c r="L10" s="26"/>
      <c r="M10" s="110">
        <v>656652</v>
      </c>
      <c r="N10" s="26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ht="20.25" customHeight="1" spans="1:24">
      <c r="A11" s="21" t="s">
        <v>70</v>
      </c>
      <c r="B11" s="21" t="s">
        <v>70</v>
      </c>
      <c r="C11" s="21" t="s">
        <v>216</v>
      </c>
      <c r="D11" s="21" t="s">
        <v>217</v>
      </c>
      <c r="E11" s="21" t="s">
        <v>102</v>
      </c>
      <c r="F11" s="21" t="s">
        <v>103</v>
      </c>
      <c r="G11" s="21" t="s">
        <v>222</v>
      </c>
      <c r="H11" s="21" t="s">
        <v>223</v>
      </c>
      <c r="I11" s="110">
        <v>37921</v>
      </c>
      <c r="J11" s="110">
        <v>37921</v>
      </c>
      <c r="K11" s="26"/>
      <c r="L11" s="26"/>
      <c r="M11" s="110">
        <v>37921</v>
      </c>
      <c r="N11" s="26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ht="20.25" customHeight="1" spans="1:24">
      <c r="A12" s="21" t="s">
        <v>70</v>
      </c>
      <c r="B12" s="21" t="s">
        <v>70</v>
      </c>
      <c r="C12" s="21" t="s">
        <v>224</v>
      </c>
      <c r="D12" s="21" t="s">
        <v>225</v>
      </c>
      <c r="E12" s="21" t="s">
        <v>114</v>
      </c>
      <c r="F12" s="21" t="s">
        <v>115</v>
      </c>
      <c r="G12" s="21" t="s">
        <v>218</v>
      </c>
      <c r="H12" s="21" t="s">
        <v>219</v>
      </c>
      <c r="I12" s="110">
        <v>533472</v>
      </c>
      <c r="J12" s="110">
        <v>533472</v>
      </c>
      <c r="K12" s="26"/>
      <c r="L12" s="26"/>
      <c r="M12" s="110">
        <v>533472</v>
      </c>
      <c r="N12" s="26"/>
      <c r="O12" s="110"/>
      <c r="P12" s="110"/>
      <c r="Q12" s="110"/>
      <c r="R12" s="110"/>
      <c r="S12" s="110"/>
      <c r="T12" s="110"/>
      <c r="U12" s="110"/>
      <c r="V12" s="110"/>
      <c r="W12" s="110"/>
      <c r="X12" s="110"/>
    </row>
    <row r="13" ht="20.25" customHeight="1" spans="1:24">
      <c r="A13" s="21" t="s">
        <v>70</v>
      </c>
      <c r="B13" s="21" t="s">
        <v>70</v>
      </c>
      <c r="C13" s="21" t="s">
        <v>224</v>
      </c>
      <c r="D13" s="21" t="s">
        <v>225</v>
      </c>
      <c r="E13" s="21" t="s">
        <v>114</v>
      </c>
      <c r="F13" s="21" t="s">
        <v>115</v>
      </c>
      <c r="G13" s="21" t="s">
        <v>220</v>
      </c>
      <c r="H13" s="21" t="s">
        <v>221</v>
      </c>
      <c r="I13" s="110">
        <v>37656</v>
      </c>
      <c r="J13" s="110">
        <v>37656</v>
      </c>
      <c r="K13" s="26"/>
      <c r="L13" s="26"/>
      <c r="M13" s="110">
        <v>37656</v>
      </c>
      <c r="N13" s="26"/>
      <c r="O13" s="110"/>
      <c r="P13" s="110"/>
      <c r="Q13" s="110"/>
      <c r="R13" s="110"/>
      <c r="S13" s="110"/>
      <c r="T13" s="110"/>
      <c r="U13" s="110"/>
      <c r="V13" s="110"/>
      <c r="W13" s="110"/>
      <c r="X13" s="110"/>
    </row>
    <row r="14" ht="20.25" customHeight="1" spans="1:24">
      <c r="A14" s="21" t="s">
        <v>70</v>
      </c>
      <c r="B14" s="21" t="s">
        <v>70</v>
      </c>
      <c r="C14" s="21" t="s">
        <v>224</v>
      </c>
      <c r="D14" s="21" t="s">
        <v>225</v>
      </c>
      <c r="E14" s="21" t="s">
        <v>114</v>
      </c>
      <c r="F14" s="21" t="s">
        <v>115</v>
      </c>
      <c r="G14" s="21" t="s">
        <v>222</v>
      </c>
      <c r="H14" s="21" t="s">
        <v>223</v>
      </c>
      <c r="I14" s="110">
        <v>44456</v>
      </c>
      <c r="J14" s="110">
        <v>44456</v>
      </c>
      <c r="K14" s="26"/>
      <c r="L14" s="26"/>
      <c r="M14" s="110">
        <v>44456</v>
      </c>
      <c r="N14" s="26"/>
      <c r="O14" s="110"/>
      <c r="P14" s="110"/>
      <c r="Q14" s="110"/>
      <c r="R14" s="110"/>
      <c r="S14" s="110"/>
      <c r="T14" s="110"/>
      <c r="U14" s="110"/>
      <c r="V14" s="110"/>
      <c r="W14" s="110"/>
      <c r="X14" s="110"/>
    </row>
    <row r="15" ht="20.25" customHeight="1" spans="1:24">
      <c r="A15" s="21" t="s">
        <v>70</v>
      </c>
      <c r="B15" s="21" t="s">
        <v>70</v>
      </c>
      <c r="C15" s="21" t="s">
        <v>224</v>
      </c>
      <c r="D15" s="21" t="s">
        <v>225</v>
      </c>
      <c r="E15" s="21" t="s">
        <v>114</v>
      </c>
      <c r="F15" s="21" t="s">
        <v>115</v>
      </c>
      <c r="G15" s="21" t="s">
        <v>226</v>
      </c>
      <c r="H15" s="21" t="s">
        <v>227</v>
      </c>
      <c r="I15" s="110">
        <v>119940</v>
      </c>
      <c r="J15" s="110">
        <v>119940</v>
      </c>
      <c r="K15" s="26"/>
      <c r="L15" s="26"/>
      <c r="M15" s="110">
        <v>119940</v>
      </c>
      <c r="N15" s="26"/>
      <c r="O15" s="110"/>
      <c r="P15" s="110"/>
      <c r="Q15" s="110"/>
      <c r="R15" s="110"/>
      <c r="S15" s="110"/>
      <c r="T15" s="110"/>
      <c r="U15" s="110"/>
      <c r="V15" s="110"/>
      <c r="W15" s="110"/>
      <c r="X15" s="110"/>
    </row>
    <row r="16" ht="20.25" customHeight="1" spans="1:24">
      <c r="A16" s="21" t="s">
        <v>70</v>
      </c>
      <c r="B16" s="21" t="s">
        <v>70</v>
      </c>
      <c r="C16" s="21" t="s">
        <v>224</v>
      </c>
      <c r="D16" s="21" t="s">
        <v>225</v>
      </c>
      <c r="E16" s="21" t="s">
        <v>114</v>
      </c>
      <c r="F16" s="21" t="s">
        <v>115</v>
      </c>
      <c r="G16" s="21" t="s">
        <v>226</v>
      </c>
      <c r="H16" s="21" t="s">
        <v>227</v>
      </c>
      <c r="I16" s="110">
        <v>461688</v>
      </c>
      <c r="J16" s="110">
        <v>461688</v>
      </c>
      <c r="K16" s="26"/>
      <c r="L16" s="26"/>
      <c r="M16" s="110">
        <v>461688</v>
      </c>
      <c r="N16" s="26"/>
      <c r="O16" s="110"/>
      <c r="P16" s="110"/>
      <c r="Q16" s="110"/>
      <c r="R16" s="110"/>
      <c r="S16" s="110"/>
      <c r="T16" s="110"/>
      <c r="U16" s="110"/>
      <c r="V16" s="110"/>
      <c r="W16" s="110"/>
      <c r="X16" s="110"/>
    </row>
    <row r="17" ht="20.25" customHeight="1" spans="1:24">
      <c r="A17" s="21" t="s">
        <v>70</v>
      </c>
      <c r="B17" s="21" t="s">
        <v>70</v>
      </c>
      <c r="C17" s="21" t="s">
        <v>228</v>
      </c>
      <c r="D17" s="21" t="s">
        <v>229</v>
      </c>
      <c r="E17" s="21" t="s">
        <v>124</v>
      </c>
      <c r="F17" s="21" t="s">
        <v>125</v>
      </c>
      <c r="G17" s="21" t="s">
        <v>230</v>
      </c>
      <c r="H17" s="21" t="s">
        <v>231</v>
      </c>
      <c r="I17" s="110">
        <v>221295.36</v>
      </c>
      <c r="J17" s="110">
        <v>221295.36</v>
      </c>
      <c r="K17" s="26"/>
      <c r="L17" s="26"/>
      <c r="M17" s="110">
        <v>221295.36</v>
      </c>
      <c r="N17" s="26"/>
      <c r="O17" s="110"/>
      <c r="P17" s="110"/>
      <c r="Q17" s="110"/>
      <c r="R17" s="110"/>
      <c r="S17" s="110"/>
      <c r="T17" s="110"/>
      <c r="U17" s="110"/>
      <c r="V17" s="110"/>
      <c r="W17" s="110"/>
      <c r="X17" s="110"/>
    </row>
    <row r="18" ht="20.25" customHeight="1" spans="1:24">
      <c r="A18" s="21" t="s">
        <v>70</v>
      </c>
      <c r="B18" s="21" t="s">
        <v>70</v>
      </c>
      <c r="C18" s="21" t="s">
        <v>228</v>
      </c>
      <c r="D18" s="21" t="s">
        <v>229</v>
      </c>
      <c r="E18" s="21" t="s">
        <v>124</v>
      </c>
      <c r="F18" s="21" t="s">
        <v>125</v>
      </c>
      <c r="G18" s="21" t="s">
        <v>230</v>
      </c>
      <c r="H18" s="21" t="s">
        <v>231</v>
      </c>
      <c r="I18" s="110">
        <v>185322.24</v>
      </c>
      <c r="J18" s="110">
        <v>185322.24</v>
      </c>
      <c r="K18" s="26"/>
      <c r="L18" s="26"/>
      <c r="M18" s="110">
        <v>185322.24</v>
      </c>
      <c r="N18" s="26"/>
      <c r="O18" s="110"/>
      <c r="P18" s="110"/>
      <c r="Q18" s="110"/>
      <c r="R18" s="110"/>
      <c r="S18" s="110"/>
      <c r="T18" s="110"/>
      <c r="U18" s="110"/>
      <c r="V18" s="110"/>
      <c r="W18" s="110"/>
      <c r="X18" s="110"/>
    </row>
    <row r="19" ht="20.25" customHeight="1" spans="1:24">
      <c r="A19" s="21" t="s">
        <v>70</v>
      </c>
      <c r="B19" s="21" t="s">
        <v>70</v>
      </c>
      <c r="C19" s="21" t="s">
        <v>228</v>
      </c>
      <c r="D19" s="21" t="s">
        <v>229</v>
      </c>
      <c r="E19" s="21" t="s">
        <v>126</v>
      </c>
      <c r="F19" s="21" t="s">
        <v>127</v>
      </c>
      <c r="G19" s="21" t="s">
        <v>232</v>
      </c>
      <c r="H19" s="21" t="s">
        <v>233</v>
      </c>
      <c r="I19" s="110">
        <v>39326.65</v>
      </c>
      <c r="J19" s="110">
        <v>39326.65</v>
      </c>
      <c r="K19" s="26"/>
      <c r="L19" s="26"/>
      <c r="M19" s="110">
        <v>39326.65</v>
      </c>
      <c r="N19" s="26"/>
      <c r="O19" s="110"/>
      <c r="P19" s="110"/>
      <c r="Q19" s="110"/>
      <c r="R19" s="110"/>
      <c r="S19" s="110"/>
      <c r="T19" s="110"/>
      <c r="U19" s="110"/>
      <c r="V19" s="110"/>
      <c r="W19" s="110"/>
      <c r="X19" s="110"/>
    </row>
    <row r="20" ht="20.25" customHeight="1" spans="1:24">
      <c r="A20" s="21" t="s">
        <v>70</v>
      </c>
      <c r="B20" s="21" t="s">
        <v>70</v>
      </c>
      <c r="C20" s="21" t="s">
        <v>228</v>
      </c>
      <c r="D20" s="21" t="s">
        <v>229</v>
      </c>
      <c r="E20" s="21" t="s">
        <v>136</v>
      </c>
      <c r="F20" s="21" t="s">
        <v>137</v>
      </c>
      <c r="G20" s="21" t="s">
        <v>234</v>
      </c>
      <c r="H20" s="21" t="s">
        <v>235</v>
      </c>
      <c r="I20" s="110">
        <v>91502.86</v>
      </c>
      <c r="J20" s="110">
        <v>91502.86</v>
      </c>
      <c r="K20" s="26"/>
      <c r="L20" s="26"/>
      <c r="M20" s="110">
        <v>91502.86</v>
      </c>
      <c r="N20" s="26"/>
      <c r="O20" s="110"/>
      <c r="P20" s="110"/>
      <c r="Q20" s="110"/>
      <c r="R20" s="110"/>
      <c r="S20" s="110"/>
      <c r="T20" s="110"/>
      <c r="U20" s="110"/>
      <c r="V20" s="110"/>
      <c r="W20" s="110"/>
      <c r="X20" s="110"/>
    </row>
    <row r="21" ht="20.25" customHeight="1" spans="1:24">
      <c r="A21" s="21" t="s">
        <v>70</v>
      </c>
      <c r="B21" s="21" t="s">
        <v>70</v>
      </c>
      <c r="C21" s="21" t="s">
        <v>228</v>
      </c>
      <c r="D21" s="21" t="s">
        <v>229</v>
      </c>
      <c r="E21" s="21" t="s">
        <v>138</v>
      </c>
      <c r="F21" s="21" t="s">
        <v>139</v>
      </c>
      <c r="G21" s="21" t="s">
        <v>234</v>
      </c>
      <c r="H21" s="21" t="s">
        <v>235</v>
      </c>
      <c r="I21" s="110">
        <v>91062.98</v>
      </c>
      <c r="J21" s="110">
        <v>91062.98</v>
      </c>
      <c r="K21" s="26"/>
      <c r="L21" s="26"/>
      <c r="M21" s="110">
        <v>91062.98</v>
      </c>
      <c r="N21" s="26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ht="20.25" customHeight="1" spans="1:24">
      <c r="A22" s="21" t="s">
        <v>70</v>
      </c>
      <c r="B22" s="21" t="s">
        <v>70</v>
      </c>
      <c r="C22" s="21" t="s">
        <v>228</v>
      </c>
      <c r="D22" s="21" t="s">
        <v>229</v>
      </c>
      <c r="E22" s="21" t="s">
        <v>140</v>
      </c>
      <c r="F22" s="21" t="s">
        <v>141</v>
      </c>
      <c r="G22" s="21" t="s">
        <v>236</v>
      </c>
      <c r="H22" s="21" t="s">
        <v>237</v>
      </c>
      <c r="I22" s="110">
        <v>57634.8</v>
      </c>
      <c r="J22" s="110">
        <v>57634.8</v>
      </c>
      <c r="K22" s="26"/>
      <c r="L22" s="26"/>
      <c r="M22" s="110">
        <v>57634.8</v>
      </c>
      <c r="N22" s="26"/>
      <c r="O22" s="110"/>
      <c r="P22" s="110"/>
      <c r="Q22" s="110"/>
      <c r="R22" s="110"/>
      <c r="S22" s="110"/>
      <c r="T22" s="110"/>
      <c r="U22" s="110"/>
      <c r="V22" s="110"/>
      <c r="W22" s="110"/>
      <c r="X22" s="110"/>
    </row>
    <row r="23" ht="20.25" customHeight="1" spans="1:24">
      <c r="A23" s="21" t="s">
        <v>70</v>
      </c>
      <c r="B23" s="21" t="s">
        <v>70</v>
      </c>
      <c r="C23" s="21" t="s">
        <v>228</v>
      </c>
      <c r="D23" s="21" t="s">
        <v>229</v>
      </c>
      <c r="E23" s="21" t="s">
        <v>140</v>
      </c>
      <c r="F23" s="21" t="s">
        <v>141</v>
      </c>
      <c r="G23" s="21" t="s">
        <v>236</v>
      </c>
      <c r="H23" s="21" t="s">
        <v>237</v>
      </c>
      <c r="I23" s="110">
        <v>57913.2</v>
      </c>
      <c r="J23" s="110">
        <v>57913.2</v>
      </c>
      <c r="K23" s="26"/>
      <c r="L23" s="26"/>
      <c r="M23" s="110">
        <v>57913.2</v>
      </c>
      <c r="N23" s="26"/>
      <c r="O23" s="110"/>
      <c r="P23" s="110"/>
      <c r="Q23" s="110"/>
      <c r="R23" s="110"/>
      <c r="S23" s="110"/>
      <c r="T23" s="110"/>
      <c r="U23" s="110"/>
      <c r="V23" s="110"/>
      <c r="W23" s="110"/>
      <c r="X23" s="110"/>
    </row>
    <row r="24" ht="20.25" customHeight="1" spans="1:24">
      <c r="A24" s="21" t="s">
        <v>70</v>
      </c>
      <c r="B24" s="21" t="s">
        <v>70</v>
      </c>
      <c r="C24" s="21" t="s">
        <v>228</v>
      </c>
      <c r="D24" s="21" t="s">
        <v>229</v>
      </c>
      <c r="E24" s="21" t="s">
        <v>140</v>
      </c>
      <c r="F24" s="21" t="s">
        <v>141</v>
      </c>
      <c r="G24" s="21" t="s">
        <v>236</v>
      </c>
      <c r="H24" s="21" t="s">
        <v>237</v>
      </c>
      <c r="I24" s="110">
        <v>38106</v>
      </c>
      <c r="J24" s="110">
        <v>38106</v>
      </c>
      <c r="K24" s="26"/>
      <c r="L24" s="26"/>
      <c r="M24" s="110">
        <v>38106</v>
      </c>
      <c r="N24" s="26"/>
      <c r="O24" s="110"/>
      <c r="P24" s="110"/>
      <c r="Q24" s="110"/>
      <c r="R24" s="110"/>
      <c r="S24" s="110"/>
      <c r="T24" s="110"/>
      <c r="U24" s="110"/>
      <c r="V24" s="110"/>
      <c r="W24" s="110"/>
      <c r="X24" s="110"/>
    </row>
    <row r="25" ht="20.25" customHeight="1" spans="1:24">
      <c r="A25" s="21" t="s">
        <v>70</v>
      </c>
      <c r="B25" s="21" t="s">
        <v>70</v>
      </c>
      <c r="C25" s="21" t="s">
        <v>228</v>
      </c>
      <c r="D25" s="21" t="s">
        <v>229</v>
      </c>
      <c r="E25" s="21" t="s">
        <v>114</v>
      </c>
      <c r="F25" s="21" t="s">
        <v>115</v>
      </c>
      <c r="G25" s="21" t="s">
        <v>238</v>
      </c>
      <c r="H25" s="21" t="s">
        <v>239</v>
      </c>
      <c r="I25" s="110">
        <v>8068.87</v>
      </c>
      <c r="J25" s="110">
        <v>8068.87</v>
      </c>
      <c r="K25" s="26"/>
      <c r="L25" s="26"/>
      <c r="M25" s="110">
        <v>8068.87</v>
      </c>
      <c r="N25" s="26"/>
      <c r="O25" s="110"/>
      <c r="P25" s="110"/>
      <c r="Q25" s="110"/>
      <c r="R25" s="110"/>
      <c r="S25" s="110"/>
      <c r="T25" s="110"/>
      <c r="U25" s="110"/>
      <c r="V25" s="110"/>
      <c r="W25" s="110"/>
      <c r="X25" s="110"/>
    </row>
    <row r="26" ht="20.25" customHeight="1" spans="1:24">
      <c r="A26" s="21" t="s">
        <v>70</v>
      </c>
      <c r="B26" s="21" t="s">
        <v>70</v>
      </c>
      <c r="C26" s="21" t="s">
        <v>228</v>
      </c>
      <c r="D26" s="21" t="s">
        <v>229</v>
      </c>
      <c r="E26" s="21" t="s">
        <v>142</v>
      </c>
      <c r="F26" s="21" t="s">
        <v>143</v>
      </c>
      <c r="G26" s="21" t="s">
        <v>238</v>
      </c>
      <c r="H26" s="21" t="s">
        <v>239</v>
      </c>
      <c r="I26" s="110">
        <v>4650.48</v>
      </c>
      <c r="J26" s="110">
        <v>4650.48</v>
      </c>
      <c r="K26" s="26"/>
      <c r="L26" s="26"/>
      <c r="M26" s="110">
        <v>4650.48</v>
      </c>
      <c r="N26" s="26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ht="20.25" customHeight="1" spans="1:24">
      <c r="A27" s="21" t="s">
        <v>70</v>
      </c>
      <c r="B27" s="21" t="s">
        <v>70</v>
      </c>
      <c r="C27" s="21" t="s">
        <v>228</v>
      </c>
      <c r="D27" s="21" t="s">
        <v>229</v>
      </c>
      <c r="E27" s="21" t="s">
        <v>142</v>
      </c>
      <c r="F27" s="21" t="s">
        <v>143</v>
      </c>
      <c r="G27" s="21" t="s">
        <v>238</v>
      </c>
      <c r="H27" s="21" t="s">
        <v>239</v>
      </c>
      <c r="I27" s="110">
        <v>6200.64</v>
      </c>
      <c r="J27" s="110">
        <v>6200.64</v>
      </c>
      <c r="K27" s="26"/>
      <c r="L27" s="26"/>
      <c r="M27" s="110">
        <v>6200.64</v>
      </c>
      <c r="N27" s="26"/>
      <c r="O27" s="110"/>
      <c r="P27" s="110"/>
      <c r="Q27" s="110"/>
      <c r="R27" s="110"/>
      <c r="S27" s="110"/>
      <c r="T27" s="110"/>
      <c r="U27" s="110"/>
      <c r="V27" s="110"/>
      <c r="W27" s="110"/>
      <c r="X27" s="110"/>
    </row>
    <row r="28" ht="20.25" customHeight="1" spans="1:24">
      <c r="A28" s="21" t="s">
        <v>70</v>
      </c>
      <c r="B28" s="21" t="s">
        <v>70</v>
      </c>
      <c r="C28" s="21" t="s">
        <v>228</v>
      </c>
      <c r="D28" s="21" t="s">
        <v>229</v>
      </c>
      <c r="E28" s="21" t="s">
        <v>142</v>
      </c>
      <c r="F28" s="21" t="s">
        <v>143</v>
      </c>
      <c r="G28" s="21" t="s">
        <v>238</v>
      </c>
      <c r="H28" s="21" t="s">
        <v>239</v>
      </c>
      <c r="I28" s="110">
        <v>5167.2</v>
      </c>
      <c r="J28" s="110">
        <v>5167.2</v>
      </c>
      <c r="K28" s="26"/>
      <c r="L28" s="26"/>
      <c r="M28" s="110">
        <v>5167.2</v>
      </c>
      <c r="N28" s="26"/>
      <c r="O28" s="110"/>
      <c r="P28" s="110"/>
      <c r="Q28" s="110"/>
      <c r="R28" s="110"/>
      <c r="S28" s="110"/>
      <c r="T28" s="110"/>
      <c r="U28" s="110"/>
      <c r="V28" s="110"/>
      <c r="W28" s="110"/>
      <c r="X28" s="110"/>
    </row>
    <row r="29" ht="20.25" customHeight="1" spans="1:24">
      <c r="A29" s="21" t="s">
        <v>70</v>
      </c>
      <c r="B29" s="21" t="s">
        <v>70</v>
      </c>
      <c r="C29" s="21" t="s">
        <v>228</v>
      </c>
      <c r="D29" s="21" t="s">
        <v>229</v>
      </c>
      <c r="E29" s="21" t="s">
        <v>142</v>
      </c>
      <c r="F29" s="21" t="s">
        <v>143</v>
      </c>
      <c r="G29" s="21" t="s">
        <v>238</v>
      </c>
      <c r="H29" s="21" t="s">
        <v>239</v>
      </c>
      <c r="I29" s="110">
        <v>4149.71</v>
      </c>
      <c r="J29" s="110">
        <v>4149.71</v>
      </c>
      <c r="K29" s="26"/>
      <c r="L29" s="26"/>
      <c r="M29" s="110">
        <v>4149.71</v>
      </c>
      <c r="N29" s="26"/>
      <c r="O29" s="110"/>
      <c r="P29" s="110"/>
      <c r="Q29" s="110"/>
      <c r="R29" s="110"/>
      <c r="S29" s="110"/>
      <c r="T29" s="110"/>
      <c r="U29" s="110"/>
      <c r="V29" s="110"/>
      <c r="W29" s="110"/>
      <c r="X29" s="110"/>
    </row>
    <row r="30" ht="20.25" customHeight="1" spans="1:24">
      <c r="A30" s="21" t="s">
        <v>70</v>
      </c>
      <c r="B30" s="21" t="s">
        <v>70</v>
      </c>
      <c r="C30" s="21" t="s">
        <v>228</v>
      </c>
      <c r="D30" s="21" t="s">
        <v>229</v>
      </c>
      <c r="E30" s="21" t="s">
        <v>142</v>
      </c>
      <c r="F30" s="21" t="s">
        <v>143</v>
      </c>
      <c r="G30" s="21" t="s">
        <v>238</v>
      </c>
      <c r="H30" s="21" t="s">
        <v>239</v>
      </c>
      <c r="I30" s="110">
        <v>2084.88</v>
      </c>
      <c r="J30" s="110">
        <v>2084.88</v>
      </c>
      <c r="K30" s="26"/>
      <c r="L30" s="26"/>
      <c r="M30" s="110">
        <v>2084.88</v>
      </c>
      <c r="N30" s="26"/>
      <c r="O30" s="110"/>
      <c r="P30" s="110"/>
      <c r="Q30" s="110"/>
      <c r="R30" s="110"/>
      <c r="S30" s="110"/>
      <c r="T30" s="110"/>
      <c r="U30" s="110"/>
      <c r="V30" s="110"/>
      <c r="W30" s="110"/>
      <c r="X30" s="110"/>
    </row>
    <row r="31" ht="20.25" customHeight="1" spans="1:24">
      <c r="A31" s="21" t="s">
        <v>70</v>
      </c>
      <c r="B31" s="21" t="s">
        <v>70</v>
      </c>
      <c r="C31" s="21" t="s">
        <v>240</v>
      </c>
      <c r="D31" s="21" t="s">
        <v>241</v>
      </c>
      <c r="E31" s="21" t="s">
        <v>130</v>
      </c>
      <c r="F31" s="21" t="s">
        <v>131</v>
      </c>
      <c r="G31" s="21" t="s">
        <v>242</v>
      </c>
      <c r="H31" s="21" t="s">
        <v>243</v>
      </c>
      <c r="I31" s="110">
        <v>11466</v>
      </c>
      <c r="J31" s="110">
        <v>11466</v>
      </c>
      <c r="K31" s="26"/>
      <c r="L31" s="26"/>
      <c r="M31" s="110">
        <v>11466</v>
      </c>
      <c r="N31" s="26"/>
      <c r="O31" s="110"/>
      <c r="P31" s="110"/>
      <c r="Q31" s="110"/>
      <c r="R31" s="110"/>
      <c r="S31" s="110"/>
      <c r="T31" s="110"/>
      <c r="U31" s="110"/>
      <c r="V31" s="110"/>
      <c r="W31" s="110"/>
      <c r="X31" s="110"/>
    </row>
    <row r="32" ht="20.25" customHeight="1" spans="1:24">
      <c r="A32" s="21" t="s">
        <v>70</v>
      </c>
      <c r="B32" s="21" t="s">
        <v>70</v>
      </c>
      <c r="C32" s="21" t="s">
        <v>244</v>
      </c>
      <c r="D32" s="21" t="s">
        <v>245</v>
      </c>
      <c r="E32" s="21" t="s">
        <v>102</v>
      </c>
      <c r="F32" s="21" t="s">
        <v>103</v>
      </c>
      <c r="G32" s="21" t="s">
        <v>246</v>
      </c>
      <c r="H32" s="21" t="s">
        <v>247</v>
      </c>
      <c r="I32" s="110">
        <v>40000</v>
      </c>
      <c r="J32" s="110">
        <v>40000</v>
      </c>
      <c r="K32" s="26"/>
      <c r="L32" s="26"/>
      <c r="M32" s="110">
        <v>40000</v>
      </c>
      <c r="N32" s="26"/>
      <c r="O32" s="110"/>
      <c r="P32" s="110"/>
      <c r="Q32" s="110"/>
      <c r="R32" s="110"/>
      <c r="S32" s="110"/>
      <c r="T32" s="110"/>
      <c r="U32" s="110"/>
      <c r="V32" s="110"/>
      <c r="W32" s="110"/>
      <c r="X32" s="110"/>
    </row>
    <row r="33" ht="20.25" customHeight="1" spans="1:24">
      <c r="A33" s="21" t="s">
        <v>70</v>
      </c>
      <c r="B33" s="21" t="s">
        <v>70</v>
      </c>
      <c r="C33" s="21" t="s">
        <v>248</v>
      </c>
      <c r="D33" s="21" t="s">
        <v>193</v>
      </c>
      <c r="E33" s="21" t="s">
        <v>102</v>
      </c>
      <c r="F33" s="21" t="s">
        <v>103</v>
      </c>
      <c r="G33" s="21" t="s">
        <v>249</v>
      </c>
      <c r="H33" s="21" t="s">
        <v>193</v>
      </c>
      <c r="I33" s="110">
        <v>30000</v>
      </c>
      <c r="J33" s="110">
        <v>30000</v>
      </c>
      <c r="K33" s="26"/>
      <c r="L33" s="26"/>
      <c r="M33" s="110">
        <v>30000</v>
      </c>
      <c r="N33" s="26"/>
      <c r="O33" s="110"/>
      <c r="P33" s="110"/>
      <c r="Q33" s="110"/>
      <c r="R33" s="110"/>
      <c r="S33" s="110"/>
      <c r="T33" s="110"/>
      <c r="U33" s="110"/>
      <c r="V33" s="110"/>
      <c r="W33" s="110"/>
      <c r="X33" s="110"/>
    </row>
    <row r="34" ht="20.25" customHeight="1" spans="1:24">
      <c r="A34" s="21" t="s">
        <v>70</v>
      </c>
      <c r="B34" s="21" t="s">
        <v>70</v>
      </c>
      <c r="C34" s="21" t="s">
        <v>250</v>
      </c>
      <c r="D34" s="21" t="s">
        <v>251</v>
      </c>
      <c r="E34" s="21" t="s">
        <v>102</v>
      </c>
      <c r="F34" s="21" t="s">
        <v>103</v>
      </c>
      <c r="G34" s="21" t="s">
        <v>252</v>
      </c>
      <c r="H34" s="21" t="s">
        <v>253</v>
      </c>
      <c r="I34" s="110">
        <v>100800</v>
      </c>
      <c r="J34" s="110">
        <v>100800</v>
      </c>
      <c r="K34" s="26"/>
      <c r="L34" s="26"/>
      <c r="M34" s="110">
        <v>100800</v>
      </c>
      <c r="N34" s="26"/>
      <c r="O34" s="110"/>
      <c r="P34" s="110"/>
      <c r="Q34" s="110"/>
      <c r="R34" s="110"/>
      <c r="S34" s="110"/>
      <c r="T34" s="110"/>
      <c r="U34" s="110"/>
      <c r="V34" s="110"/>
      <c r="W34" s="110"/>
      <c r="X34" s="110"/>
    </row>
    <row r="35" ht="20.25" customHeight="1" spans="1:24">
      <c r="A35" s="21" t="s">
        <v>70</v>
      </c>
      <c r="B35" s="21" t="s">
        <v>70</v>
      </c>
      <c r="C35" s="21" t="s">
        <v>254</v>
      </c>
      <c r="D35" s="21" t="s">
        <v>255</v>
      </c>
      <c r="E35" s="21" t="s">
        <v>102</v>
      </c>
      <c r="F35" s="21" t="s">
        <v>103</v>
      </c>
      <c r="G35" s="21" t="s">
        <v>256</v>
      </c>
      <c r="H35" s="21" t="s">
        <v>255</v>
      </c>
      <c r="I35" s="110">
        <v>25538.88</v>
      </c>
      <c r="J35" s="110">
        <v>25538.88</v>
      </c>
      <c r="K35" s="26"/>
      <c r="L35" s="26"/>
      <c r="M35" s="110">
        <v>25538.88</v>
      </c>
      <c r="N35" s="26"/>
      <c r="O35" s="110"/>
      <c r="P35" s="110"/>
      <c r="Q35" s="110"/>
      <c r="R35" s="110"/>
      <c r="S35" s="110"/>
      <c r="T35" s="110"/>
      <c r="U35" s="110"/>
      <c r="V35" s="110"/>
      <c r="W35" s="110"/>
      <c r="X35" s="110"/>
    </row>
    <row r="36" ht="20.25" customHeight="1" spans="1:24">
      <c r="A36" s="21" t="s">
        <v>70</v>
      </c>
      <c r="B36" s="21" t="s">
        <v>70</v>
      </c>
      <c r="C36" s="21" t="s">
        <v>254</v>
      </c>
      <c r="D36" s="21" t="s">
        <v>255</v>
      </c>
      <c r="E36" s="21" t="s">
        <v>114</v>
      </c>
      <c r="F36" s="21" t="s">
        <v>115</v>
      </c>
      <c r="G36" s="21" t="s">
        <v>256</v>
      </c>
      <c r="H36" s="21" t="s">
        <v>255</v>
      </c>
      <c r="I36" s="110">
        <v>27375.12</v>
      </c>
      <c r="J36" s="110">
        <v>27375.12</v>
      </c>
      <c r="K36" s="26"/>
      <c r="L36" s="26"/>
      <c r="M36" s="110">
        <v>27375.12</v>
      </c>
      <c r="N36" s="26"/>
      <c r="O36" s="110"/>
      <c r="P36" s="110"/>
      <c r="Q36" s="110"/>
      <c r="R36" s="110"/>
      <c r="S36" s="110"/>
      <c r="T36" s="110"/>
      <c r="U36" s="110"/>
      <c r="V36" s="110"/>
      <c r="W36" s="110"/>
      <c r="X36" s="110"/>
    </row>
    <row r="37" ht="20.25" customHeight="1" spans="1:24">
      <c r="A37" s="21" t="s">
        <v>70</v>
      </c>
      <c r="B37" s="21" t="s">
        <v>70</v>
      </c>
      <c r="C37" s="21" t="s">
        <v>257</v>
      </c>
      <c r="D37" s="21" t="s">
        <v>258</v>
      </c>
      <c r="E37" s="21" t="s">
        <v>102</v>
      </c>
      <c r="F37" s="21" t="s">
        <v>103</v>
      </c>
      <c r="G37" s="21" t="s">
        <v>259</v>
      </c>
      <c r="H37" s="21" t="s">
        <v>260</v>
      </c>
      <c r="I37" s="110">
        <v>31080</v>
      </c>
      <c r="J37" s="110">
        <v>31080</v>
      </c>
      <c r="K37" s="26"/>
      <c r="L37" s="26"/>
      <c r="M37" s="110">
        <v>31080</v>
      </c>
      <c r="N37" s="26"/>
      <c r="O37" s="110"/>
      <c r="P37" s="110"/>
      <c r="Q37" s="110"/>
      <c r="R37" s="110"/>
      <c r="S37" s="110"/>
      <c r="T37" s="110"/>
      <c r="U37" s="110"/>
      <c r="V37" s="110"/>
      <c r="W37" s="110"/>
      <c r="X37" s="110"/>
    </row>
    <row r="38" ht="20.25" customHeight="1" spans="1:24">
      <c r="A38" s="21" t="s">
        <v>70</v>
      </c>
      <c r="B38" s="21" t="s">
        <v>70</v>
      </c>
      <c r="C38" s="21" t="s">
        <v>257</v>
      </c>
      <c r="D38" s="21" t="s">
        <v>258</v>
      </c>
      <c r="E38" s="21" t="s">
        <v>114</v>
      </c>
      <c r="F38" s="21" t="s">
        <v>115</v>
      </c>
      <c r="G38" s="21" t="s">
        <v>259</v>
      </c>
      <c r="H38" s="21" t="s">
        <v>260</v>
      </c>
      <c r="I38" s="110">
        <v>37296</v>
      </c>
      <c r="J38" s="110">
        <v>37296</v>
      </c>
      <c r="K38" s="26"/>
      <c r="L38" s="26"/>
      <c r="M38" s="110">
        <v>37296</v>
      </c>
      <c r="N38" s="26"/>
      <c r="O38" s="110"/>
      <c r="P38" s="110"/>
      <c r="Q38" s="110"/>
      <c r="R38" s="110"/>
      <c r="S38" s="110"/>
      <c r="T38" s="110"/>
      <c r="U38" s="110"/>
      <c r="V38" s="110"/>
      <c r="W38" s="110"/>
      <c r="X38" s="110"/>
    </row>
    <row r="39" ht="20.25" customHeight="1" spans="1:24">
      <c r="A39" s="21" t="s">
        <v>70</v>
      </c>
      <c r="B39" s="21" t="s">
        <v>70</v>
      </c>
      <c r="C39" s="21" t="s">
        <v>257</v>
      </c>
      <c r="D39" s="21" t="s">
        <v>258</v>
      </c>
      <c r="E39" s="21" t="s">
        <v>102</v>
      </c>
      <c r="F39" s="21" t="s">
        <v>103</v>
      </c>
      <c r="G39" s="21" t="s">
        <v>261</v>
      </c>
      <c r="H39" s="21" t="s">
        <v>262</v>
      </c>
      <c r="I39" s="110">
        <v>20000</v>
      </c>
      <c r="J39" s="110">
        <v>20000</v>
      </c>
      <c r="K39" s="26"/>
      <c r="L39" s="26"/>
      <c r="M39" s="110">
        <v>20000</v>
      </c>
      <c r="N39" s="26"/>
      <c r="O39" s="110"/>
      <c r="P39" s="110"/>
      <c r="Q39" s="110"/>
      <c r="R39" s="110"/>
      <c r="S39" s="110"/>
      <c r="T39" s="110"/>
      <c r="U39" s="110"/>
      <c r="V39" s="110"/>
      <c r="W39" s="110"/>
      <c r="X39" s="110"/>
    </row>
    <row r="40" ht="20.25" customHeight="1" spans="1:24">
      <c r="A40" s="21" t="s">
        <v>70</v>
      </c>
      <c r="B40" s="21" t="s">
        <v>70</v>
      </c>
      <c r="C40" s="21" t="s">
        <v>257</v>
      </c>
      <c r="D40" s="21" t="s">
        <v>258</v>
      </c>
      <c r="E40" s="21" t="s">
        <v>114</v>
      </c>
      <c r="F40" s="21" t="s">
        <v>115</v>
      </c>
      <c r="G40" s="21" t="s">
        <v>261</v>
      </c>
      <c r="H40" s="21" t="s">
        <v>262</v>
      </c>
      <c r="I40" s="110">
        <v>24000</v>
      </c>
      <c r="J40" s="110">
        <v>24000</v>
      </c>
      <c r="K40" s="26"/>
      <c r="L40" s="26"/>
      <c r="M40" s="110">
        <v>24000</v>
      </c>
      <c r="N40" s="26"/>
      <c r="O40" s="110"/>
      <c r="P40" s="110"/>
      <c r="Q40" s="110"/>
      <c r="R40" s="110"/>
      <c r="S40" s="110"/>
      <c r="T40" s="110"/>
      <c r="U40" s="110"/>
      <c r="V40" s="110"/>
      <c r="W40" s="110"/>
      <c r="X40" s="110"/>
    </row>
    <row r="41" ht="20.25" customHeight="1" spans="1:24">
      <c r="A41" s="21" t="s">
        <v>70</v>
      </c>
      <c r="B41" s="21" t="s">
        <v>70</v>
      </c>
      <c r="C41" s="21" t="s">
        <v>257</v>
      </c>
      <c r="D41" s="21" t="s">
        <v>258</v>
      </c>
      <c r="E41" s="21" t="s">
        <v>102</v>
      </c>
      <c r="F41" s="21" t="s">
        <v>103</v>
      </c>
      <c r="G41" s="21" t="s">
        <v>263</v>
      </c>
      <c r="H41" s="21" t="s">
        <v>264</v>
      </c>
      <c r="I41" s="110">
        <v>70000</v>
      </c>
      <c r="J41" s="110">
        <v>70000</v>
      </c>
      <c r="K41" s="26"/>
      <c r="L41" s="26"/>
      <c r="M41" s="110">
        <v>70000</v>
      </c>
      <c r="N41" s="26"/>
      <c r="O41" s="110"/>
      <c r="P41" s="110"/>
      <c r="Q41" s="110"/>
      <c r="R41" s="110"/>
      <c r="S41" s="110"/>
      <c r="T41" s="110"/>
      <c r="U41" s="110"/>
      <c r="V41" s="110"/>
      <c r="W41" s="110"/>
      <c r="X41" s="110"/>
    </row>
    <row r="42" ht="20.25" customHeight="1" spans="1:24">
      <c r="A42" s="21" t="s">
        <v>70</v>
      </c>
      <c r="B42" s="21" t="s">
        <v>70</v>
      </c>
      <c r="C42" s="21" t="s">
        <v>257</v>
      </c>
      <c r="D42" s="21" t="s">
        <v>258</v>
      </c>
      <c r="E42" s="21" t="s">
        <v>102</v>
      </c>
      <c r="F42" s="21" t="s">
        <v>103</v>
      </c>
      <c r="G42" s="21" t="s">
        <v>265</v>
      </c>
      <c r="H42" s="21" t="s">
        <v>266</v>
      </c>
      <c r="I42" s="110">
        <v>28000</v>
      </c>
      <c r="J42" s="110">
        <v>28000</v>
      </c>
      <c r="K42" s="26"/>
      <c r="L42" s="26"/>
      <c r="M42" s="110">
        <v>28000</v>
      </c>
      <c r="N42" s="26"/>
      <c r="O42" s="110"/>
      <c r="P42" s="110"/>
      <c r="Q42" s="110"/>
      <c r="R42" s="110"/>
      <c r="S42" s="110"/>
      <c r="T42" s="110"/>
      <c r="U42" s="110"/>
      <c r="V42" s="110"/>
      <c r="W42" s="110"/>
      <c r="X42" s="110"/>
    </row>
    <row r="43" ht="20.25" customHeight="1" spans="1:24">
      <c r="A43" s="21" t="s">
        <v>70</v>
      </c>
      <c r="B43" s="21" t="s">
        <v>70</v>
      </c>
      <c r="C43" s="21" t="s">
        <v>257</v>
      </c>
      <c r="D43" s="21" t="s">
        <v>258</v>
      </c>
      <c r="E43" s="21" t="s">
        <v>114</v>
      </c>
      <c r="F43" s="21" t="s">
        <v>115</v>
      </c>
      <c r="G43" s="21" t="s">
        <v>265</v>
      </c>
      <c r="H43" s="21" t="s">
        <v>266</v>
      </c>
      <c r="I43" s="110">
        <v>33600</v>
      </c>
      <c r="J43" s="110">
        <v>33600</v>
      </c>
      <c r="K43" s="26"/>
      <c r="L43" s="26"/>
      <c r="M43" s="110">
        <v>33600</v>
      </c>
      <c r="N43" s="26"/>
      <c r="O43" s="110"/>
      <c r="P43" s="110"/>
      <c r="Q43" s="110"/>
      <c r="R43" s="110"/>
      <c r="S43" s="110"/>
      <c r="T43" s="110"/>
      <c r="U43" s="110"/>
      <c r="V43" s="110"/>
      <c r="W43" s="110"/>
      <c r="X43" s="110"/>
    </row>
    <row r="44" ht="20.25" customHeight="1" spans="1:24">
      <c r="A44" s="21" t="s">
        <v>70</v>
      </c>
      <c r="B44" s="21" t="s">
        <v>70</v>
      </c>
      <c r="C44" s="21" t="s">
        <v>257</v>
      </c>
      <c r="D44" s="21" t="s">
        <v>258</v>
      </c>
      <c r="E44" s="21" t="s">
        <v>122</v>
      </c>
      <c r="F44" s="21" t="s">
        <v>123</v>
      </c>
      <c r="G44" s="21" t="s">
        <v>265</v>
      </c>
      <c r="H44" s="21" t="s">
        <v>266</v>
      </c>
      <c r="I44" s="110">
        <v>8100</v>
      </c>
      <c r="J44" s="110">
        <v>8100</v>
      </c>
      <c r="K44" s="26"/>
      <c r="L44" s="26"/>
      <c r="M44" s="110">
        <v>8100</v>
      </c>
      <c r="N44" s="26"/>
      <c r="O44" s="110"/>
      <c r="P44" s="110"/>
      <c r="Q44" s="110"/>
      <c r="R44" s="110"/>
      <c r="S44" s="110"/>
      <c r="T44" s="110"/>
      <c r="U44" s="110"/>
      <c r="V44" s="110"/>
      <c r="W44" s="110"/>
      <c r="X44" s="110"/>
    </row>
    <row r="45" ht="20.25" customHeight="1" spans="1:24">
      <c r="A45" s="21" t="s">
        <v>70</v>
      </c>
      <c r="B45" s="21" t="s">
        <v>70</v>
      </c>
      <c r="C45" s="21" t="s">
        <v>267</v>
      </c>
      <c r="D45" s="21" t="s">
        <v>149</v>
      </c>
      <c r="E45" s="21" t="s">
        <v>148</v>
      </c>
      <c r="F45" s="21" t="s">
        <v>149</v>
      </c>
      <c r="G45" s="21" t="s">
        <v>268</v>
      </c>
      <c r="H45" s="21" t="s">
        <v>149</v>
      </c>
      <c r="I45" s="110">
        <v>201211.68</v>
      </c>
      <c r="J45" s="110">
        <v>201211.68</v>
      </c>
      <c r="K45" s="26"/>
      <c r="L45" s="26"/>
      <c r="M45" s="110">
        <v>201211.68</v>
      </c>
      <c r="N45" s="26"/>
      <c r="O45" s="110"/>
      <c r="P45" s="110"/>
      <c r="Q45" s="110"/>
      <c r="R45" s="110"/>
      <c r="S45" s="110"/>
      <c r="T45" s="110"/>
      <c r="U45" s="110"/>
      <c r="V45" s="110"/>
      <c r="W45" s="110"/>
      <c r="X45" s="110"/>
    </row>
    <row r="46" ht="20.25" customHeight="1" spans="1:24">
      <c r="A46" s="21" t="s">
        <v>70</v>
      </c>
      <c r="B46" s="21" t="s">
        <v>70</v>
      </c>
      <c r="C46" s="21" t="s">
        <v>267</v>
      </c>
      <c r="D46" s="21" t="s">
        <v>149</v>
      </c>
      <c r="E46" s="21" t="s">
        <v>148</v>
      </c>
      <c r="F46" s="21" t="s">
        <v>149</v>
      </c>
      <c r="G46" s="21" t="s">
        <v>268</v>
      </c>
      <c r="H46" s="21" t="s">
        <v>149</v>
      </c>
      <c r="I46" s="110">
        <v>208019.52</v>
      </c>
      <c r="J46" s="110">
        <v>208019.52</v>
      </c>
      <c r="K46" s="26"/>
      <c r="L46" s="26"/>
      <c r="M46" s="110">
        <v>208019.52</v>
      </c>
      <c r="N46" s="26"/>
      <c r="O46" s="110"/>
      <c r="P46" s="110"/>
      <c r="Q46" s="110"/>
      <c r="R46" s="110"/>
      <c r="S46" s="110"/>
      <c r="T46" s="110"/>
      <c r="U46" s="110"/>
      <c r="V46" s="110"/>
      <c r="W46" s="110"/>
      <c r="X46" s="110"/>
    </row>
    <row r="47" ht="20.25" customHeight="1" spans="1:24">
      <c r="A47" s="21" t="s">
        <v>70</v>
      </c>
      <c r="B47" s="21" t="s">
        <v>70</v>
      </c>
      <c r="C47" s="21" t="s">
        <v>269</v>
      </c>
      <c r="D47" s="21" t="s">
        <v>270</v>
      </c>
      <c r="E47" s="21" t="s">
        <v>122</v>
      </c>
      <c r="F47" s="21" t="s">
        <v>123</v>
      </c>
      <c r="G47" s="21" t="s">
        <v>242</v>
      </c>
      <c r="H47" s="21" t="s">
        <v>243</v>
      </c>
      <c r="I47" s="110">
        <v>129600</v>
      </c>
      <c r="J47" s="110">
        <v>129600</v>
      </c>
      <c r="K47" s="26"/>
      <c r="L47" s="26"/>
      <c r="M47" s="110">
        <v>129600</v>
      </c>
      <c r="N47" s="26"/>
      <c r="O47" s="110"/>
      <c r="P47" s="110"/>
      <c r="Q47" s="110"/>
      <c r="R47" s="110"/>
      <c r="S47" s="110"/>
      <c r="T47" s="110"/>
      <c r="U47" s="110"/>
      <c r="V47" s="110"/>
      <c r="W47" s="110"/>
      <c r="X47" s="110"/>
    </row>
    <row r="48" ht="20.25" customHeight="1" spans="1:24">
      <c r="A48" s="21" t="s">
        <v>70</v>
      </c>
      <c r="B48" s="21" t="s">
        <v>70</v>
      </c>
      <c r="C48" s="21" t="s">
        <v>271</v>
      </c>
      <c r="D48" s="21" t="s">
        <v>272</v>
      </c>
      <c r="E48" s="21" t="s">
        <v>102</v>
      </c>
      <c r="F48" s="21" t="s">
        <v>103</v>
      </c>
      <c r="G48" s="21" t="s">
        <v>222</v>
      </c>
      <c r="H48" s="21" t="s">
        <v>223</v>
      </c>
      <c r="I48" s="110">
        <v>100000</v>
      </c>
      <c r="J48" s="110">
        <v>100000</v>
      </c>
      <c r="K48" s="26"/>
      <c r="L48" s="26"/>
      <c r="M48" s="110">
        <v>100000</v>
      </c>
      <c r="N48" s="26"/>
      <c r="O48" s="110"/>
      <c r="P48" s="110"/>
      <c r="Q48" s="110"/>
      <c r="R48" s="110"/>
      <c r="S48" s="110"/>
      <c r="T48" s="110"/>
      <c r="U48" s="110"/>
      <c r="V48" s="110"/>
      <c r="W48" s="110"/>
      <c r="X48" s="110"/>
    </row>
    <row r="49" ht="20.25" customHeight="1" spans="1:24">
      <c r="A49" s="21" t="s">
        <v>70</v>
      </c>
      <c r="B49" s="21" t="s">
        <v>70</v>
      </c>
      <c r="C49" s="21" t="s">
        <v>271</v>
      </c>
      <c r="D49" s="21" t="s">
        <v>272</v>
      </c>
      <c r="E49" s="21" t="s">
        <v>102</v>
      </c>
      <c r="F49" s="21" t="s">
        <v>103</v>
      </c>
      <c r="G49" s="21" t="s">
        <v>222</v>
      </c>
      <c r="H49" s="21" t="s">
        <v>223</v>
      </c>
      <c r="I49" s="110">
        <v>165240</v>
      </c>
      <c r="J49" s="110">
        <v>165240</v>
      </c>
      <c r="K49" s="26"/>
      <c r="L49" s="26"/>
      <c r="M49" s="110">
        <v>165240</v>
      </c>
      <c r="N49" s="26"/>
      <c r="O49" s="110"/>
      <c r="P49" s="110"/>
      <c r="Q49" s="110"/>
      <c r="R49" s="110"/>
      <c r="S49" s="110"/>
      <c r="T49" s="110"/>
      <c r="U49" s="110"/>
      <c r="V49" s="110"/>
      <c r="W49" s="110"/>
      <c r="X49" s="110"/>
    </row>
    <row r="50" ht="20.25" customHeight="1" spans="1:24">
      <c r="A50" s="21" t="s">
        <v>70</v>
      </c>
      <c r="B50" s="21" t="s">
        <v>70</v>
      </c>
      <c r="C50" s="21" t="s">
        <v>271</v>
      </c>
      <c r="D50" s="21" t="s">
        <v>272</v>
      </c>
      <c r="E50" s="21" t="s">
        <v>102</v>
      </c>
      <c r="F50" s="21" t="s">
        <v>103</v>
      </c>
      <c r="G50" s="21" t="s">
        <v>222</v>
      </c>
      <c r="H50" s="21" t="s">
        <v>223</v>
      </c>
      <c r="I50" s="110">
        <v>70000</v>
      </c>
      <c r="J50" s="110">
        <v>70000</v>
      </c>
      <c r="K50" s="26"/>
      <c r="L50" s="26"/>
      <c r="M50" s="110">
        <v>70000</v>
      </c>
      <c r="N50" s="26"/>
      <c r="O50" s="110"/>
      <c r="P50" s="110"/>
      <c r="Q50" s="110"/>
      <c r="R50" s="110"/>
      <c r="S50" s="110"/>
      <c r="T50" s="110"/>
      <c r="U50" s="110"/>
      <c r="V50" s="110"/>
      <c r="W50" s="110"/>
      <c r="X50" s="110"/>
    </row>
    <row r="51" ht="20.25" customHeight="1" spans="1:24">
      <c r="A51" s="21" t="s">
        <v>70</v>
      </c>
      <c r="B51" s="21" t="s">
        <v>70</v>
      </c>
      <c r="C51" s="21" t="s">
        <v>273</v>
      </c>
      <c r="D51" s="21" t="s">
        <v>274</v>
      </c>
      <c r="E51" s="21" t="s">
        <v>114</v>
      </c>
      <c r="F51" s="21" t="s">
        <v>115</v>
      </c>
      <c r="G51" s="21" t="s">
        <v>222</v>
      </c>
      <c r="H51" s="21" t="s">
        <v>223</v>
      </c>
      <c r="I51" s="110">
        <v>108000</v>
      </c>
      <c r="J51" s="110">
        <v>108000</v>
      </c>
      <c r="K51" s="26"/>
      <c r="L51" s="26"/>
      <c r="M51" s="110">
        <v>108000</v>
      </c>
      <c r="N51" s="26"/>
      <c r="O51" s="110"/>
      <c r="P51" s="110"/>
      <c r="Q51" s="110"/>
      <c r="R51" s="110"/>
      <c r="S51" s="110"/>
      <c r="T51" s="110"/>
      <c r="U51" s="110"/>
      <c r="V51" s="110"/>
      <c r="W51" s="110"/>
      <c r="X51" s="110"/>
    </row>
    <row r="52" ht="20.25" customHeight="1" spans="1:24">
      <c r="A52" s="21" t="s">
        <v>70</v>
      </c>
      <c r="B52" s="21" t="s">
        <v>70</v>
      </c>
      <c r="C52" s="21" t="s">
        <v>273</v>
      </c>
      <c r="D52" s="21" t="s">
        <v>274</v>
      </c>
      <c r="E52" s="21" t="s">
        <v>114</v>
      </c>
      <c r="F52" s="21" t="s">
        <v>115</v>
      </c>
      <c r="G52" s="21" t="s">
        <v>226</v>
      </c>
      <c r="H52" s="21" t="s">
        <v>227</v>
      </c>
      <c r="I52" s="110">
        <v>100800</v>
      </c>
      <c r="J52" s="110">
        <v>100800</v>
      </c>
      <c r="K52" s="26"/>
      <c r="L52" s="26"/>
      <c r="M52" s="110">
        <v>100800</v>
      </c>
      <c r="N52" s="26"/>
      <c r="O52" s="110"/>
      <c r="P52" s="110"/>
      <c r="Q52" s="110"/>
      <c r="R52" s="110"/>
      <c r="S52" s="110"/>
      <c r="T52" s="110"/>
      <c r="U52" s="110"/>
      <c r="V52" s="110"/>
      <c r="W52" s="110"/>
      <c r="X52" s="110"/>
    </row>
    <row r="53" ht="20.25" customHeight="1" spans="1:24">
      <c r="A53" s="21" t="s">
        <v>70</v>
      </c>
      <c r="B53" s="21" t="s">
        <v>70</v>
      </c>
      <c r="C53" s="21" t="s">
        <v>273</v>
      </c>
      <c r="D53" s="21" t="s">
        <v>274</v>
      </c>
      <c r="E53" s="21" t="s">
        <v>114</v>
      </c>
      <c r="F53" s="21" t="s">
        <v>115</v>
      </c>
      <c r="G53" s="21" t="s">
        <v>226</v>
      </c>
      <c r="H53" s="21" t="s">
        <v>227</v>
      </c>
      <c r="I53" s="110">
        <v>115200</v>
      </c>
      <c r="J53" s="110">
        <v>115200</v>
      </c>
      <c r="K53" s="26"/>
      <c r="L53" s="26"/>
      <c r="M53" s="110">
        <v>115200</v>
      </c>
      <c r="N53" s="26"/>
      <c r="O53" s="110"/>
      <c r="P53" s="110"/>
      <c r="Q53" s="110"/>
      <c r="R53" s="110"/>
      <c r="S53" s="110"/>
      <c r="T53" s="110"/>
      <c r="U53" s="110"/>
      <c r="V53" s="110"/>
      <c r="W53" s="110"/>
      <c r="X53" s="110"/>
    </row>
    <row r="54" ht="20.25" customHeight="1" spans="1:24">
      <c r="A54" s="21" t="s">
        <v>70</v>
      </c>
      <c r="B54" s="21" t="s">
        <v>70</v>
      </c>
      <c r="C54" s="21" t="s">
        <v>275</v>
      </c>
      <c r="D54" s="21" t="s">
        <v>276</v>
      </c>
      <c r="E54" s="21" t="s">
        <v>102</v>
      </c>
      <c r="F54" s="21" t="s">
        <v>103</v>
      </c>
      <c r="G54" s="21" t="s">
        <v>277</v>
      </c>
      <c r="H54" s="21" t="s">
        <v>278</v>
      </c>
      <c r="I54" s="110">
        <v>240000</v>
      </c>
      <c r="J54" s="110">
        <v>240000</v>
      </c>
      <c r="K54" s="26"/>
      <c r="L54" s="26"/>
      <c r="M54" s="110">
        <v>240000</v>
      </c>
      <c r="N54" s="26"/>
      <c r="O54" s="110"/>
      <c r="P54" s="110"/>
      <c r="Q54" s="110"/>
      <c r="R54" s="110"/>
      <c r="S54" s="110"/>
      <c r="T54" s="110"/>
      <c r="U54" s="110"/>
      <c r="V54" s="110"/>
      <c r="W54" s="110"/>
      <c r="X54" s="110"/>
    </row>
    <row r="55" ht="17.25" customHeight="1" spans="1:24">
      <c r="A55" s="66" t="s">
        <v>188</v>
      </c>
      <c r="B55" s="67"/>
      <c r="C55" s="174"/>
      <c r="D55" s="174"/>
      <c r="E55" s="174"/>
      <c r="F55" s="174"/>
      <c r="G55" s="174"/>
      <c r="H55" s="175"/>
      <c r="I55" s="110">
        <v>5084650.07</v>
      </c>
      <c r="J55" s="110">
        <v>5084650.07</v>
      </c>
      <c r="K55" s="110"/>
      <c r="L55" s="110"/>
      <c r="M55" s="110">
        <v>5084650.07</v>
      </c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</row>
  </sheetData>
  <mergeCells count="31">
    <mergeCell ref="A2:X2"/>
    <mergeCell ref="A3:H3"/>
    <mergeCell ref="I4:X4"/>
    <mergeCell ref="J5:N5"/>
    <mergeCell ref="O5:Q5"/>
    <mergeCell ref="S5:X5"/>
    <mergeCell ref="A55:H5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workbookViewId="0">
      <selection activeCell="H24" sqref="H2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64"/>
      <c r="E1" s="41"/>
      <c r="F1" s="41"/>
      <c r="G1" s="41"/>
      <c r="H1" s="41"/>
      <c r="U1" s="164"/>
      <c r="W1" s="169" t="s">
        <v>279</v>
      </c>
    </row>
    <row r="2" ht="46.5" customHeight="1" spans="1:23">
      <c r="A2" s="43" t="str">
        <f>"2025"&amp;"年部门项目支出预算表"</f>
        <v>2025年部门项目支出预算表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ht="13.5" customHeight="1" spans="1:23">
      <c r="A3" s="44" t="str">
        <f>"单位名称："&amp;"昆明市晋宁区统计局"</f>
        <v>单位名称：昆明市晋宁区统计局</v>
      </c>
      <c r="B3" s="45"/>
      <c r="C3" s="45"/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U3" s="164"/>
      <c r="W3" s="147" t="s">
        <v>1</v>
      </c>
    </row>
    <row r="4" ht="21.75" customHeight="1" spans="1:23">
      <c r="A4" s="48" t="s">
        <v>280</v>
      </c>
      <c r="B4" s="49" t="s">
        <v>200</v>
      </c>
      <c r="C4" s="48" t="s">
        <v>201</v>
      </c>
      <c r="D4" s="48" t="s">
        <v>281</v>
      </c>
      <c r="E4" s="49" t="s">
        <v>202</v>
      </c>
      <c r="F4" s="49" t="s">
        <v>203</v>
      </c>
      <c r="G4" s="49" t="s">
        <v>282</v>
      </c>
      <c r="H4" s="49" t="s">
        <v>283</v>
      </c>
      <c r="I4" s="49" t="s">
        <v>55</v>
      </c>
      <c r="J4" s="12" t="s">
        <v>284</v>
      </c>
      <c r="K4" s="13"/>
      <c r="L4" s="13"/>
      <c r="M4" s="36"/>
      <c r="N4" s="12" t="s">
        <v>208</v>
      </c>
      <c r="O4" s="13"/>
      <c r="P4" s="36"/>
      <c r="Q4" s="49" t="s">
        <v>61</v>
      </c>
      <c r="R4" s="12" t="s">
        <v>62</v>
      </c>
      <c r="S4" s="13"/>
      <c r="T4" s="13"/>
      <c r="U4" s="13"/>
      <c r="V4" s="13"/>
      <c r="W4" s="36"/>
    </row>
    <row r="5" ht="21.75" customHeight="1" spans="1:23">
      <c r="A5" s="50"/>
      <c r="B5" s="63"/>
      <c r="C5" s="50"/>
      <c r="D5" s="50"/>
      <c r="E5" s="51"/>
      <c r="F5" s="51"/>
      <c r="G5" s="51"/>
      <c r="H5" s="51"/>
      <c r="I5" s="51"/>
      <c r="J5" s="165" t="s">
        <v>58</v>
      </c>
      <c r="K5" s="166"/>
      <c r="L5" s="49" t="s">
        <v>59</v>
      </c>
      <c r="M5" s="49" t="s">
        <v>60</v>
      </c>
      <c r="N5" s="49" t="s">
        <v>58</v>
      </c>
      <c r="O5" s="49" t="s">
        <v>59</v>
      </c>
      <c r="P5" s="49" t="s">
        <v>60</v>
      </c>
      <c r="Q5" s="51"/>
      <c r="R5" s="49" t="s">
        <v>57</v>
      </c>
      <c r="S5" s="49" t="s">
        <v>64</v>
      </c>
      <c r="T5" s="49" t="s">
        <v>214</v>
      </c>
      <c r="U5" s="49" t="s">
        <v>66</v>
      </c>
      <c r="V5" s="49" t="s">
        <v>67</v>
      </c>
      <c r="W5" s="49" t="s">
        <v>68</v>
      </c>
    </row>
    <row r="6" ht="21" customHeight="1" spans="1:23">
      <c r="A6" s="63"/>
      <c r="B6" s="63"/>
      <c r="C6" s="63"/>
      <c r="D6" s="63"/>
      <c r="E6" s="63"/>
      <c r="F6" s="63"/>
      <c r="G6" s="63"/>
      <c r="H6" s="63"/>
      <c r="I6" s="63"/>
      <c r="J6" s="167" t="s">
        <v>57</v>
      </c>
      <c r="K6" s="168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ht="39.75" customHeight="1" spans="1:23">
      <c r="A7" s="53"/>
      <c r="B7" s="55"/>
      <c r="C7" s="53"/>
      <c r="D7" s="53"/>
      <c r="E7" s="54"/>
      <c r="F7" s="54"/>
      <c r="G7" s="54"/>
      <c r="H7" s="54"/>
      <c r="I7" s="54"/>
      <c r="J7" s="17" t="s">
        <v>57</v>
      </c>
      <c r="K7" s="17" t="s">
        <v>285</v>
      </c>
      <c r="L7" s="54"/>
      <c r="M7" s="54"/>
      <c r="N7" s="54"/>
      <c r="O7" s="54"/>
      <c r="P7" s="54"/>
      <c r="Q7" s="54"/>
      <c r="R7" s="54"/>
      <c r="S7" s="54"/>
      <c r="T7" s="54"/>
      <c r="U7" s="55"/>
      <c r="V7" s="54"/>
      <c r="W7" s="54"/>
    </row>
    <row r="8" ht="15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56">
        <v>21</v>
      </c>
      <c r="V8" s="70">
        <v>22</v>
      </c>
      <c r="W8" s="56">
        <v>23</v>
      </c>
    </row>
    <row r="9" ht="21.75" customHeight="1" spans="1:23">
      <c r="A9" s="99" t="s">
        <v>286</v>
      </c>
      <c r="B9" s="99" t="s">
        <v>287</v>
      </c>
      <c r="C9" s="99" t="s">
        <v>288</v>
      </c>
      <c r="D9" s="99" t="s">
        <v>70</v>
      </c>
      <c r="E9" s="99" t="s">
        <v>112</v>
      </c>
      <c r="F9" s="99" t="s">
        <v>113</v>
      </c>
      <c r="G9" s="99" t="s">
        <v>259</v>
      </c>
      <c r="H9" s="99" t="s">
        <v>260</v>
      </c>
      <c r="I9" s="110">
        <v>4600</v>
      </c>
      <c r="J9" s="110">
        <v>4600</v>
      </c>
      <c r="K9" s="110">
        <v>4600</v>
      </c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</row>
    <row r="10" ht="21.75" customHeight="1" spans="1:23">
      <c r="A10" s="99" t="s">
        <v>286</v>
      </c>
      <c r="B10" s="99" t="s">
        <v>289</v>
      </c>
      <c r="C10" s="99" t="s">
        <v>290</v>
      </c>
      <c r="D10" s="99" t="s">
        <v>70</v>
      </c>
      <c r="E10" s="99" t="s">
        <v>112</v>
      </c>
      <c r="F10" s="99" t="s">
        <v>113</v>
      </c>
      <c r="G10" s="99" t="s">
        <v>259</v>
      </c>
      <c r="H10" s="99" t="s">
        <v>260</v>
      </c>
      <c r="I10" s="110">
        <v>50000</v>
      </c>
      <c r="J10" s="110">
        <v>50000</v>
      </c>
      <c r="K10" s="110">
        <v>50000</v>
      </c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</row>
    <row r="11" ht="21.75" customHeight="1" spans="1:23">
      <c r="A11" s="99" t="s">
        <v>286</v>
      </c>
      <c r="B11" s="99" t="s">
        <v>291</v>
      </c>
      <c r="C11" s="99" t="s">
        <v>292</v>
      </c>
      <c r="D11" s="99" t="s">
        <v>70</v>
      </c>
      <c r="E11" s="99" t="s">
        <v>116</v>
      </c>
      <c r="F11" s="99" t="s">
        <v>117</v>
      </c>
      <c r="G11" s="99" t="s">
        <v>259</v>
      </c>
      <c r="H11" s="99" t="s">
        <v>260</v>
      </c>
      <c r="I11" s="110">
        <v>359812</v>
      </c>
      <c r="J11" s="110">
        <v>359812</v>
      </c>
      <c r="K11" s="110">
        <v>359812</v>
      </c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</row>
    <row r="12" ht="21.75" customHeight="1" spans="1:23">
      <c r="A12" s="99" t="s">
        <v>286</v>
      </c>
      <c r="B12" s="99" t="s">
        <v>293</v>
      </c>
      <c r="C12" s="99" t="s">
        <v>294</v>
      </c>
      <c r="D12" s="99" t="s">
        <v>70</v>
      </c>
      <c r="E12" s="99" t="s">
        <v>106</v>
      </c>
      <c r="F12" s="99" t="s">
        <v>107</v>
      </c>
      <c r="G12" s="99" t="s">
        <v>259</v>
      </c>
      <c r="H12" s="99" t="s">
        <v>260</v>
      </c>
      <c r="I12" s="110">
        <v>10188</v>
      </c>
      <c r="J12" s="110">
        <v>10188</v>
      </c>
      <c r="K12" s="110">
        <v>10188</v>
      </c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</row>
    <row r="13" ht="21.75" customHeight="1" spans="1:23">
      <c r="A13" s="99" t="s">
        <v>286</v>
      </c>
      <c r="B13" s="99" t="s">
        <v>295</v>
      </c>
      <c r="C13" s="99" t="s">
        <v>296</v>
      </c>
      <c r="D13" s="99" t="s">
        <v>70</v>
      </c>
      <c r="E13" s="99" t="s">
        <v>110</v>
      </c>
      <c r="F13" s="99" t="s">
        <v>111</v>
      </c>
      <c r="G13" s="99" t="s">
        <v>259</v>
      </c>
      <c r="H13" s="99" t="s">
        <v>260</v>
      </c>
      <c r="I13" s="110">
        <v>40000</v>
      </c>
      <c r="J13" s="110">
        <v>40000</v>
      </c>
      <c r="K13" s="110">
        <v>40000</v>
      </c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</row>
    <row r="14" ht="21.75" customHeight="1" spans="1:23">
      <c r="A14" s="99" t="s">
        <v>286</v>
      </c>
      <c r="B14" s="99" t="s">
        <v>297</v>
      </c>
      <c r="C14" s="99" t="s">
        <v>298</v>
      </c>
      <c r="D14" s="99" t="s">
        <v>70</v>
      </c>
      <c r="E14" s="99" t="s">
        <v>104</v>
      </c>
      <c r="F14" s="99" t="s">
        <v>105</v>
      </c>
      <c r="G14" s="99" t="s">
        <v>259</v>
      </c>
      <c r="H14" s="99" t="s">
        <v>260</v>
      </c>
      <c r="I14" s="110">
        <v>100</v>
      </c>
      <c r="J14" s="110"/>
      <c r="K14" s="110"/>
      <c r="L14" s="110"/>
      <c r="M14" s="110"/>
      <c r="N14" s="110"/>
      <c r="O14" s="110"/>
      <c r="P14" s="110"/>
      <c r="Q14" s="110"/>
      <c r="R14" s="110">
        <v>100</v>
      </c>
      <c r="S14" s="110"/>
      <c r="T14" s="110"/>
      <c r="U14" s="110"/>
      <c r="V14" s="110"/>
      <c r="W14" s="110">
        <v>100</v>
      </c>
    </row>
    <row r="15" ht="21.75" customHeight="1" spans="1:23">
      <c r="A15" s="99" t="s">
        <v>299</v>
      </c>
      <c r="B15" s="99" t="s">
        <v>300</v>
      </c>
      <c r="C15" s="99" t="s">
        <v>301</v>
      </c>
      <c r="D15" s="99" t="s">
        <v>70</v>
      </c>
      <c r="E15" s="99" t="s">
        <v>108</v>
      </c>
      <c r="F15" s="99" t="s">
        <v>109</v>
      </c>
      <c r="G15" s="99" t="s">
        <v>259</v>
      </c>
      <c r="H15" s="99" t="s">
        <v>260</v>
      </c>
      <c r="I15" s="110">
        <v>20000</v>
      </c>
      <c r="J15" s="110">
        <v>20000</v>
      </c>
      <c r="K15" s="110">
        <v>20000</v>
      </c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</row>
    <row r="16" ht="21.75" customHeight="1" spans="1:23">
      <c r="A16" s="99" t="s">
        <v>299</v>
      </c>
      <c r="B16" s="99" t="s">
        <v>302</v>
      </c>
      <c r="C16" s="99" t="s">
        <v>303</v>
      </c>
      <c r="D16" s="99" t="s">
        <v>70</v>
      </c>
      <c r="E16" s="99" t="s">
        <v>116</v>
      </c>
      <c r="F16" s="99" t="s">
        <v>117</v>
      </c>
      <c r="G16" s="99" t="s">
        <v>259</v>
      </c>
      <c r="H16" s="99" t="s">
        <v>260</v>
      </c>
      <c r="I16" s="110">
        <v>20000</v>
      </c>
      <c r="J16" s="110"/>
      <c r="K16" s="110"/>
      <c r="L16" s="110"/>
      <c r="M16" s="110"/>
      <c r="N16" s="110"/>
      <c r="O16" s="110"/>
      <c r="P16" s="110"/>
      <c r="Q16" s="110"/>
      <c r="R16" s="110">
        <v>20000</v>
      </c>
      <c r="S16" s="110"/>
      <c r="T16" s="110"/>
      <c r="U16" s="110"/>
      <c r="V16" s="110"/>
      <c r="W16" s="110">
        <v>20000</v>
      </c>
    </row>
    <row r="17" ht="21.75" customHeight="1" spans="1:23">
      <c r="A17" s="99" t="s">
        <v>299</v>
      </c>
      <c r="B17" s="99" t="s">
        <v>304</v>
      </c>
      <c r="C17" s="99" t="s">
        <v>305</v>
      </c>
      <c r="D17" s="99" t="s">
        <v>70</v>
      </c>
      <c r="E17" s="99" t="s">
        <v>112</v>
      </c>
      <c r="F17" s="99" t="s">
        <v>113</v>
      </c>
      <c r="G17" s="99" t="s">
        <v>259</v>
      </c>
      <c r="H17" s="99" t="s">
        <v>260</v>
      </c>
      <c r="I17" s="110">
        <v>315400</v>
      </c>
      <c r="J17" s="110">
        <v>315400</v>
      </c>
      <c r="K17" s="110">
        <v>315400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</row>
    <row r="18" ht="18.75" customHeight="1" spans="1:23">
      <c r="A18" s="66" t="s">
        <v>188</v>
      </c>
      <c r="B18" s="67"/>
      <c r="C18" s="67"/>
      <c r="D18" s="67"/>
      <c r="E18" s="67"/>
      <c r="F18" s="67"/>
      <c r="G18" s="67"/>
      <c r="H18" s="68"/>
      <c r="I18" s="110">
        <v>820100</v>
      </c>
      <c r="J18" s="110">
        <v>800000</v>
      </c>
      <c r="K18" s="110">
        <v>800000</v>
      </c>
      <c r="L18" s="110"/>
      <c r="M18" s="110"/>
      <c r="N18" s="110"/>
      <c r="O18" s="110"/>
      <c r="P18" s="110"/>
      <c r="Q18" s="110"/>
      <c r="R18" s="110">
        <v>20100</v>
      </c>
      <c r="S18" s="110"/>
      <c r="T18" s="110"/>
      <c r="U18" s="110"/>
      <c r="V18" s="110"/>
      <c r="W18" s="110">
        <v>20100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4"/>
  <sheetViews>
    <sheetView showZeros="0" workbookViewId="0">
      <selection activeCell="A7" sqref="A7:A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2" t="s">
        <v>306</v>
      </c>
    </row>
    <row r="2" ht="39.75" customHeight="1" spans="1:10">
      <c r="A2" s="96" t="str">
        <f>"2025"&amp;"年部门项目支出绩效目标表"</f>
        <v>2025年部门项目支出绩效目标表</v>
      </c>
      <c r="B2" s="43"/>
      <c r="C2" s="43"/>
      <c r="D2" s="43"/>
      <c r="E2" s="43"/>
      <c r="F2" s="97"/>
      <c r="G2" s="43"/>
      <c r="H2" s="97"/>
      <c r="I2" s="97"/>
      <c r="J2" s="43"/>
    </row>
    <row r="3" ht="17.25" customHeight="1" spans="1:1">
      <c r="A3" s="44" t="str">
        <f>"单位名称："&amp;"昆明市晋宁区统计局"</f>
        <v>单位名称：昆明市晋宁区统计局</v>
      </c>
    </row>
    <row r="4" ht="44.25" customHeight="1" spans="1:10">
      <c r="A4" s="17" t="s">
        <v>201</v>
      </c>
      <c r="B4" s="17" t="s">
        <v>307</v>
      </c>
      <c r="C4" s="17" t="s">
        <v>308</v>
      </c>
      <c r="D4" s="17" t="s">
        <v>309</v>
      </c>
      <c r="E4" s="17" t="s">
        <v>310</v>
      </c>
      <c r="F4" s="98" t="s">
        <v>311</v>
      </c>
      <c r="G4" s="17" t="s">
        <v>312</v>
      </c>
      <c r="H4" s="98" t="s">
        <v>313</v>
      </c>
      <c r="I4" s="98" t="s">
        <v>314</v>
      </c>
      <c r="J4" s="17" t="s">
        <v>315</v>
      </c>
    </row>
    <row r="5" ht="18.75" customHeight="1" spans="1:10">
      <c r="A5" s="161">
        <v>1</v>
      </c>
      <c r="B5" s="161">
        <v>2</v>
      </c>
      <c r="C5" s="161">
        <v>3</v>
      </c>
      <c r="D5" s="161">
        <v>4</v>
      </c>
      <c r="E5" s="161">
        <v>5</v>
      </c>
      <c r="F5" s="70">
        <v>6</v>
      </c>
      <c r="G5" s="161">
        <v>7</v>
      </c>
      <c r="H5" s="70">
        <v>8</v>
      </c>
      <c r="I5" s="70">
        <v>9</v>
      </c>
      <c r="J5" s="161">
        <v>10</v>
      </c>
    </row>
    <row r="6" ht="42" customHeight="1" spans="1:10">
      <c r="A6" s="162" t="s">
        <v>70</v>
      </c>
      <c r="B6" s="33"/>
      <c r="C6" s="33"/>
      <c r="D6" s="33"/>
      <c r="E6" s="18"/>
      <c r="F6" s="33"/>
      <c r="G6" s="18"/>
      <c r="H6" s="33"/>
      <c r="I6" s="33"/>
      <c r="J6" s="18"/>
    </row>
    <row r="7" ht="42" customHeight="1" spans="1:10">
      <c r="A7" s="163" t="s">
        <v>298</v>
      </c>
      <c r="B7" s="33" t="s">
        <v>316</v>
      </c>
      <c r="C7" s="33" t="s">
        <v>317</v>
      </c>
      <c r="D7" s="33" t="s">
        <v>318</v>
      </c>
      <c r="E7" s="18" t="s">
        <v>319</v>
      </c>
      <c r="F7" s="33" t="s">
        <v>320</v>
      </c>
      <c r="G7" s="18" t="s">
        <v>321</v>
      </c>
      <c r="H7" s="33" t="s">
        <v>322</v>
      </c>
      <c r="I7" s="33" t="s">
        <v>323</v>
      </c>
      <c r="J7" s="18" t="s">
        <v>324</v>
      </c>
    </row>
    <row r="8" ht="42" customHeight="1" spans="1:10">
      <c r="A8" s="163" t="s">
        <v>298</v>
      </c>
      <c r="B8" s="33" t="s">
        <v>316</v>
      </c>
      <c r="C8" s="33" t="s">
        <v>317</v>
      </c>
      <c r="D8" s="33" t="s">
        <v>318</v>
      </c>
      <c r="E8" s="18" t="s">
        <v>325</v>
      </c>
      <c r="F8" s="33" t="s">
        <v>326</v>
      </c>
      <c r="G8" s="18" t="s">
        <v>83</v>
      </c>
      <c r="H8" s="33" t="s">
        <v>327</v>
      </c>
      <c r="I8" s="33" t="s">
        <v>323</v>
      </c>
      <c r="J8" s="18" t="s">
        <v>328</v>
      </c>
    </row>
    <row r="9" ht="42" customHeight="1" spans="1:10">
      <c r="A9" s="163" t="s">
        <v>298</v>
      </c>
      <c r="B9" s="33" t="s">
        <v>316</v>
      </c>
      <c r="C9" s="33" t="s">
        <v>317</v>
      </c>
      <c r="D9" s="33" t="s">
        <v>329</v>
      </c>
      <c r="E9" s="18" t="s">
        <v>330</v>
      </c>
      <c r="F9" s="33" t="s">
        <v>320</v>
      </c>
      <c r="G9" s="18" t="s">
        <v>331</v>
      </c>
      <c r="H9" s="33" t="s">
        <v>332</v>
      </c>
      <c r="I9" s="33" t="s">
        <v>323</v>
      </c>
      <c r="J9" s="18" t="s">
        <v>333</v>
      </c>
    </row>
    <row r="10" ht="42" customHeight="1" spans="1:10">
      <c r="A10" s="163" t="s">
        <v>298</v>
      </c>
      <c r="B10" s="33" t="s">
        <v>316</v>
      </c>
      <c r="C10" s="33" t="s">
        <v>317</v>
      </c>
      <c r="D10" s="33" t="s">
        <v>334</v>
      </c>
      <c r="E10" s="18" t="s">
        <v>335</v>
      </c>
      <c r="F10" s="33" t="s">
        <v>326</v>
      </c>
      <c r="G10" s="18" t="s">
        <v>97</v>
      </c>
      <c r="H10" s="33" t="s">
        <v>336</v>
      </c>
      <c r="I10" s="33" t="s">
        <v>323</v>
      </c>
      <c r="J10" s="18" t="s">
        <v>337</v>
      </c>
    </row>
    <row r="11" ht="42" customHeight="1" spans="1:10">
      <c r="A11" s="163" t="s">
        <v>298</v>
      </c>
      <c r="B11" s="33" t="s">
        <v>316</v>
      </c>
      <c r="C11" s="33" t="s">
        <v>338</v>
      </c>
      <c r="D11" s="33" t="s">
        <v>339</v>
      </c>
      <c r="E11" s="18" t="s">
        <v>340</v>
      </c>
      <c r="F11" s="33" t="s">
        <v>341</v>
      </c>
      <c r="G11" s="18" t="s">
        <v>321</v>
      </c>
      <c r="H11" s="33" t="s">
        <v>322</v>
      </c>
      <c r="I11" s="33" t="s">
        <v>323</v>
      </c>
      <c r="J11" s="18" t="s">
        <v>342</v>
      </c>
    </row>
    <row r="12" ht="42" customHeight="1" spans="1:10">
      <c r="A12" s="163" t="s">
        <v>298</v>
      </c>
      <c r="B12" s="33" t="s">
        <v>316</v>
      </c>
      <c r="C12" s="33" t="s">
        <v>343</v>
      </c>
      <c r="D12" s="33" t="s">
        <v>344</v>
      </c>
      <c r="E12" s="18" t="s">
        <v>345</v>
      </c>
      <c r="F12" s="33" t="s">
        <v>341</v>
      </c>
      <c r="G12" s="18" t="s">
        <v>346</v>
      </c>
      <c r="H12" s="33" t="s">
        <v>332</v>
      </c>
      <c r="I12" s="33" t="s">
        <v>323</v>
      </c>
      <c r="J12" s="18" t="s">
        <v>347</v>
      </c>
    </row>
    <row r="13" ht="42" customHeight="1" spans="1:10">
      <c r="A13" s="163" t="s">
        <v>301</v>
      </c>
      <c r="B13" s="33" t="s">
        <v>348</v>
      </c>
      <c r="C13" s="33" t="s">
        <v>317</v>
      </c>
      <c r="D13" s="33" t="s">
        <v>318</v>
      </c>
      <c r="E13" s="18" t="s">
        <v>349</v>
      </c>
      <c r="F13" s="33" t="s">
        <v>320</v>
      </c>
      <c r="G13" s="18" t="s">
        <v>90</v>
      </c>
      <c r="H13" s="33" t="s">
        <v>350</v>
      </c>
      <c r="I13" s="33" t="s">
        <v>323</v>
      </c>
      <c r="J13" s="18" t="s">
        <v>351</v>
      </c>
    </row>
    <row r="14" ht="42" customHeight="1" spans="1:10">
      <c r="A14" s="163" t="s">
        <v>301</v>
      </c>
      <c r="B14" s="33" t="s">
        <v>348</v>
      </c>
      <c r="C14" s="33" t="s">
        <v>317</v>
      </c>
      <c r="D14" s="33" t="s">
        <v>318</v>
      </c>
      <c r="E14" s="18" t="s">
        <v>352</v>
      </c>
      <c r="F14" s="33" t="s">
        <v>320</v>
      </c>
      <c r="G14" s="18" t="s">
        <v>353</v>
      </c>
      <c r="H14" s="33" t="s">
        <v>354</v>
      </c>
      <c r="I14" s="33" t="s">
        <v>323</v>
      </c>
      <c r="J14" s="18" t="s">
        <v>355</v>
      </c>
    </row>
    <row r="15" ht="42" customHeight="1" spans="1:10">
      <c r="A15" s="163" t="s">
        <v>301</v>
      </c>
      <c r="B15" s="33" t="s">
        <v>348</v>
      </c>
      <c r="C15" s="33" t="s">
        <v>317</v>
      </c>
      <c r="D15" s="33" t="s">
        <v>318</v>
      </c>
      <c r="E15" s="18" t="s">
        <v>356</v>
      </c>
      <c r="F15" s="33" t="s">
        <v>320</v>
      </c>
      <c r="G15" s="18" t="s">
        <v>357</v>
      </c>
      <c r="H15" s="33" t="s">
        <v>354</v>
      </c>
      <c r="I15" s="33" t="s">
        <v>323</v>
      </c>
      <c r="J15" s="18" t="s">
        <v>358</v>
      </c>
    </row>
    <row r="16" ht="42" customHeight="1" spans="1:10">
      <c r="A16" s="163" t="s">
        <v>301</v>
      </c>
      <c r="B16" s="33" t="s">
        <v>348</v>
      </c>
      <c r="C16" s="33" t="s">
        <v>317</v>
      </c>
      <c r="D16" s="33" t="s">
        <v>329</v>
      </c>
      <c r="E16" s="18" t="s">
        <v>359</v>
      </c>
      <c r="F16" s="33" t="s">
        <v>320</v>
      </c>
      <c r="G16" s="18" t="s">
        <v>360</v>
      </c>
      <c r="H16" s="33" t="s">
        <v>332</v>
      </c>
      <c r="I16" s="33" t="s">
        <v>361</v>
      </c>
      <c r="J16" s="18" t="s">
        <v>362</v>
      </c>
    </row>
    <row r="17" ht="42" customHeight="1" spans="1:10">
      <c r="A17" s="163" t="s">
        <v>301</v>
      </c>
      <c r="B17" s="33" t="s">
        <v>348</v>
      </c>
      <c r="C17" s="33" t="s">
        <v>317</v>
      </c>
      <c r="D17" s="33" t="s">
        <v>334</v>
      </c>
      <c r="E17" s="18" t="s">
        <v>363</v>
      </c>
      <c r="F17" s="33" t="s">
        <v>320</v>
      </c>
      <c r="G17" s="18" t="s">
        <v>97</v>
      </c>
      <c r="H17" s="33" t="s">
        <v>364</v>
      </c>
      <c r="I17" s="33" t="s">
        <v>361</v>
      </c>
      <c r="J17" s="18" t="s">
        <v>365</v>
      </c>
    </row>
    <row r="18" ht="42" customHeight="1" spans="1:10">
      <c r="A18" s="163" t="s">
        <v>301</v>
      </c>
      <c r="B18" s="33" t="s">
        <v>348</v>
      </c>
      <c r="C18" s="33" t="s">
        <v>338</v>
      </c>
      <c r="D18" s="33" t="s">
        <v>339</v>
      </c>
      <c r="E18" s="18" t="s">
        <v>366</v>
      </c>
      <c r="F18" s="33" t="s">
        <v>367</v>
      </c>
      <c r="G18" s="18" t="s">
        <v>84</v>
      </c>
      <c r="H18" s="33" t="s">
        <v>332</v>
      </c>
      <c r="I18" s="33" t="s">
        <v>361</v>
      </c>
      <c r="J18" s="18" t="s">
        <v>368</v>
      </c>
    </row>
    <row r="19" ht="42" customHeight="1" spans="1:10">
      <c r="A19" s="163" t="s">
        <v>301</v>
      </c>
      <c r="B19" s="33" t="s">
        <v>348</v>
      </c>
      <c r="C19" s="33" t="s">
        <v>343</v>
      </c>
      <c r="D19" s="33" t="s">
        <v>344</v>
      </c>
      <c r="E19" s="18" t="s">
        <v>369</v>
      </c>
      <c r="F19" s="33" t="s">
        <v>370</v>
      </c>
      <c r="G19" s="18" t="s">
        <v>371</v>
      </c>
      <c r="H19" s="33" t="s">
        <v>332</v>
      </c>
      <c r="I19" s="33" t="s">
        <v>361</v>
      </c>
      <c r="J19" s="18" t="s">
        <v>372</v>
      </c>
    </row>
    <row r="20" ht="42" customHeight="1" spans="1:10">
      <c r="A20" s="163" t="s">
        <v>296</v>
      </c>
      <c r="B20" s="33" t="s">
        <v>373</v>
      </c>
      <c r="C20" s="33" t="s">
        <v>317</v>
      </c>
      <c r="D20" s="33" t="s">
        <v>318</v>
      </c>
      <c r="E20" s="18" t="s">
        <v>374</v>
      </c>
      <c r="F20" s="33" t="s">
        <v>341</v>
      </c>
      <c r="G20" s="18" t="s">
        <v>92</v>
      </c>
      <c r="H20" s="33" t="s">
        <v>375</v>
      </c>
      <c r="I20" s="33" t="s">
        <v>323</v>
      </c>
      <c r="J20" s="18" t="s">
        <v>376</v>
      </c>
    </row>
    <row r="21" ht="42" customHeight="1" spans="1:10">
      <c r="A21" s="163" t="s">
        <v>296</v>
      </c>
      <c r="B21" s="33" t="s">
        <v>373</v>
      </c>
      <c r="C21" s="33" t="s">
        <v>317</v>
      </c>
      <c r="D21" s="33" t="s">
        <v>318</v>
      </c>
      <c r="E21" s="18" t="s">
        <v>377</v>
      </c>
      <c r="F21" s="33" t="s">
        <v>341</v>
      </c>
      <c r="G21" s="18" t="s">
        <v>87</v>
      </c>
      <c r="H21" s="33" t="s">
        <v>378</v>
      </c>
      <c r="I21" s="33" t="s">
        <v>323</v>
      </c>
      <c r="J21" s="18" t="s">
        <v>379</v>
      </c>
    </row>
    <row r="22" ht="42" customHeight="1" spans="1:10">
      <c r="A22" s="163" t="s">
        <v>296</v>
      </c>
      <c r="B22" s="33" t="s">
        <v>373</v>
      </c>
      <c r="C22" s="33" t="s">
        <v>317</v>
      </c>
      <c r="D22" s="33" t="s">
        <v>318</v>
      </c>
      <c r="E22" s="18" t="s">
        <v>380</v>
      </c>
      <c r="F22" s="33" t="s">
        <v>341</v>
      </c>
      <c r="G22" s="18" t="s">
        <v>381</v>
      </c>
      <c r="H22" s="33" t="s">
        <v>382</v>
      </c>
      <c r="I22" s="33" t="s">
        <v>323</v>
      </c>
      <c r="J22" s="18" t="s">
        <v>383</v>
      </c>
    </row>
    <row r="23" ht="42" customHeight="1" spans="1:10">
      <c r="A23" s="163" t="s">
        <v>296</v>
      </c>
      <c r="B23" s="33" t="s">
        <v>373</v>
      </c>
      <c r="C23" s="33" t="s">
        <v>317</v>
      </c>
      <c r="D23" s="33" t="s">
        <v>318</v>
      </c>
      <c r="E23" s="18" t="s">
        <v>384</v>
      </c>
      <c r="F23" s="33" t="s">
        <v>341</v>
      </c>
      <c r="G23" s="18" t="s">
        <v>385</v>
      </c>
      <c r="H23" s="33" t="s">
        <v>386</v>
      </c>
      <c r="I23" s="33" t="s">
        <v>323</v>
      </c>
      <c r="J23" s="18" t="s">
        <v>387</v>
      </c>
    </row>
    <row r="24" ht="42" customHeight="1" spans="1:10">
      <c r="A24" s="163" t="s">
        <v>296</v>
      </c>
      <c r="B24" s="33" t="s">
        <v>373</v>
      </c>
      <c r="C24" s="33" t="s">
        <v>317</v>
      </c>
      <c r="D24" s="33" t="s">
        <v>329</v>
      </c>
      <c r="E24" s="18" t="s">
        <v>388</v>
      </c>
      <c r="F24" s="33" t="s">
        <v>326</v>
      </c>
      <c r="G24" s="18" t="s">
        <v>87</v>
      </c>
      <c r="H24" s="33" t="s">
        <v>332</v>
      </c>
      <c r="I24" s="33" t="s">
        <v>323</v>
      </c>
      <c r="J24" s="18" t="s">
        <v>389</v>
      </c>
    </row>
    <row r="25" ht="42" customHeight="1" spans="1:10">
      <c r="A25" s="163" t="s">
        <v>296</v>
      </c>
      <c r="B25" s="33" t="s">
        <v>373</v>
      </c>
      <c r="C25" s="33" t="s">
        <v>317</v>
      </c>
      <c r="D25" s="33" t="s">
        <v>318</v>
      </c>
      <c r="E25" s="18" t="s">
        <v>390</v>
      </c>
      <c r="F25" s="33" t="s">
        <v>326</v>
      </c>
      <c r="G25" s="18" t="s">
        <v>92</v>
      </c>
      <c r="H25" s="33" t="s">
        <v>391</v>
      </c>
      <c r="I25" s="33" t="s">
        <v>323</v>
      </c>
      <c r="J25" s="18" t="s">
        <v>392</v>
      </c>
    </row>
    <row r="26" ht="42" customHeight="1" spans="1:10">
      <c r="A26" s="163" t="s">
        <v>296</v>
      </c>
      <c r="B26" s="33" t="s">
        <v>373</v>
      </c>
      <c r="C26" s="33" t="s">
        <v>338</v>
      </c>
      <c r="D26" s="33" t="s">
        <v>339</v>
      </c>
      <c r="E26" s="18" t="s">
        <v>393</v>
      </c>
      <c r="F26" s="33" t="s">
        <v>341</v>
      </c>
      <c r="G26" s="18" t="s">
        <v>346</v>
      </c>
      <c r="H26" s="33" t="s">
        <v>332</v>
      </c>
      <c r="I26" s="33" t="s">
        <v>323</v>
      </c>
      <c r="J26" s="18" t="s">
        <v>394</v>
      </c>
    </row>
    <row r="27" ht="42" customHeight="1" spans="1:10">
      <c r="A27" s="163" t="s">
        <v>296</v>
      </c>
      <c r="B27" s="33" t="s">
        <v>373</v>
      </c>
      <c r="C27" s="33" t="s">
        <v>343</v>
      </c>
      <c r="D27" s="33" t="s">
        <v>344</v>
      </c>
      <c r="E27" s="18" t="s">
        <v>395</v>
      </c>
      <c r="F27" s="33" t="s">
        <v>341</v>
      </c>
      <c r="G27" s="18" t="s">
        <v>346</v>
      </c>
      <c r="H27" s="33" t="s">
        <v>332</v>
      </c>
      <c r="I27" s="33" t="s">
        <v>323</v>
      </c>
      <c r="J27" s="18" t="s">
        <v>396</v>
      </c>
    </row>
    <row r="28" ht="42" customHeight="1" spans="1:10">
      <c r="A28" s="163" t="s">
        <v>305</v>
      </c>
      <c r="B28" s="33" t="s">
        <v>397</v>
      </c>
      <c r="C28" s="33" t="s">
        <v>317</v>
      </c>
      <c r="D28" s="33" t="s">
        <v>318</v>
      </c>
      <c r="E28" s="18" t="s">
        <v>398</v>
      </c>
      <c r="F28" s="33" t="s">
        <v>320</v>
      </c>
      <c r="G28" s="18" t="s">
        <v>331</v>
      </c>
      <c r="H28" s="33" t="s">
        <v>354</v>
      </c>
      <c r="I28" s="33" t="s">
        <v>323</v>
      </c>
      <c r="J28" s="18" t="s">
        <v>399</v>
      </c>
    </row>
    <row r="29" ht="42" customHeight="1" spans="1:10">
      <c r="A29" s="163" t="s">
        <v>305</v>
      </c>
      <c r="B29" s="33" t="s">
        <v>397</v>
      </c>
      <c r="C29" s="33" t="s">
        <v>338</v>
      </c>
      <c r="D29" s="33" t="s">
        <v>339</v>
      </c>
      <c r="E29" s="18" t="s">
        <v>400</v>
      </c>
      <c r="F29" s="33" t="s">
        <v>341</v>
      </c>
      <c r="G29" s="18" t="s">
        <v>401</v>
      </c>
      <c r="H29" s="33" t="s">
        <v>332</v>
      </c>
      <c r="I29" s="33" t="s">
        <v>323</v>
      </c>
      <c r="J29" s="18" t="s">
        <v>402</v>
      </c>
    </row>
    <row r="30" ht="42" customHeight="1" spans="1:10">
      <c r="A30" s="163" t="s">
        <v>305</v>
      </c>
      <c r="B30" s="33" t="s">
        <v>397</v>
      </c>
      <c r="C30" s="33" t="s">
        <v>343</v>
      </c>
      <c r="D30" s="33" t="s">
        <v>344</v>
      </c>
      <c r="E30" s="18" t="s">
        <v>403</v>
      </c>
      <c r="F30" s="33" t="s">
        <v>341</v>
      </c>
      <c r="G30" s="18" t="s">
        <v>371</v>
      </c>
      <c r="H30" s="33" t="s">
        <v>332</v>
      </c>
      <c r="I30" s="33" t="s">
        <v>323</v>
      </c>
      <c r="J30" s="18" t="s">
        <v>404</v>
      </c>
    </row>
    <row r="31" ht="42" customHeight="1" spans="1:10">
      <c r="A31" s="163" t="s">
        <v>290</v>
      </c>
      <c r="B31" s="33" t="s">
        <v>405</v>
      </c>
      <c r="C31" s="33" t="s">
        <v>317</v>
      </c>
      <c r="D31" s="33" t="s">
        <v>318</v>
      </c>
      <c r="E31" s="18" t="s">
        <v>406</v>
      </c>
      <c r="F31" s="33" t="s">
        <v>320</v>
      </c>
      <c r="G31" s="18" t="s">
        <v>407</v>
      </c>
      <c r="H31" s="33" t="s">
        <v>322</v>
      </c>
      <c r="I31" s="33" t="s">
        <v>323</v>
      </c>
      <c r="J31" s="18" t="s">
        <v>408</v>
      </c>
    </row>
    <row r="32" ht="42" customHeight="1" spans="1:10">
      <c r="A32" s="163" t="s">
        <v>290</v>
      </c>
      <c r="B32" s="33" t="s">
        <v>405</v>
      </c>
      <c r="C32" s="33" t="s">
        <v>317</v>
      </c>
      <c r="D32" s="33" t="s">
        <v>318</v>
      </c>
      <c r="E32" s="18" t="s">
        <v>409</v>
      </c>
      <c r="F32" s="33" t="s">
        <v>341</v>
      </c>
      <c r="G32" s="18" t="s">
        <v>410</v>
      </c>
      <c r="H32" s="33" t="s">
        <v>332</v>
      </c>
      <c r="I32" s="33" t="s">
        <v>323</v>
      </c>
      <c r="J32" s="18" t="s">
        <v>411</v>
      </c>
    </row>
    <row r="33" ht="42" customHeight="1" spans="1:10">
      <c r="A33" s="163" t="s">
        <v>290</v>
      </c>
      <c r="B33" s="33" t="s">
        <v>405</v>
      </c>
      <c r="C33" s="33" t="s">
        <v>338</v>
      </c>
      <c r="D33" s="33" t="s">
        <v>412</v>
      </c>
      <c r="E33" s="18" t="s">
        <v>413</v>
      </c>
      <c r="F33" s="33" t="s">
        <v>341</v>
      </c>
      <c r="G33" s="18" t="s">
        <v>410</v>
      </c>
      <c r="H33" s="33" t="s">
        <v>332</v>
      </c>
      <c r="I33" s="33" t="s">
        <v>361</v>
      </c>
      <c r="J33" s="18" t="s">
        <v>414</v>
      </c>
    </row>
    <row r="34" ht="42" customHeight="1" spans="1:10">
      <c r="A34" s="163" t="s">
        <v>290</v>
      </c>
      <c r="B34" s="33" t="s">
        <v>405</v>
      </c>
      <c r="C34" s="33" t="s">
        <v>343</v>
      </c>
      <c r="D34" s="33" t="s">
        <v>344</v>
      </c>
      <c r="E34" s="18" t="s">
        <v>415</v>
      </c>
      <c r="F34" s="33" t="s">
        <v>341</v>
      </c>
      <c r="G34" s="18" t="s">
        <v>410</v>
      </c>
      <c r="H34" s="33" t="s">
        <v>332</v>
      </c>
      <c r="I34" s="33" t="s">
        <v>361</v>
      </c>
      <c r="J34" s="18" t="s">
        <v>416</v>
      </c>
    </row>
    <row r="35" ht="42" customHeight="1" spans="1:10">
      <c r="A35" s="163" t="s">
        <v>294</v>
      </c>
      <c r="B35" s="33" t="s">
        <v>417</v>
      </c>
      <c r="C35" s="33" t="s">
        <v>317</v>
      </c>
      <c r="D35" s="33" t="s">
        <v>318</v>
      </c>
      <c r="E35" s="18" t="s">
        <v>418</v>
      </c>
      <c r="F35" s="33" t="s">
        <v>370</v>
      </c>
      <c r="G35" s="18" t="s">
        <v>97</v>
      </c>
      <c r="H35" s="33" t="s">
        <v>375</v>
      </c>
      <c r="I35" s="33" t="s">
        <v>323</v>
      </c>
      <c r="J35" s="18" t="s">
        <v>419</v>
      </c>
    </row>
    <row r="36" ht="42" customHeight="1" spans="1:10">
      <c r="A36" s="163" t="s">
        <v>294</v>
      </c>
      <c r="B36" s="33" t="s">
        <v>417</v>
      </c>
      <c r="C36" s="33" t="s">
        <v>317</v>
      </c>
      <c r="D36" s="33" t="s">
        <v>329</v>
      </c>
      <c r="E36" s="18" t="s">
        <v>420</v>
      </c>
      <c r="F36" s="33" t="s">
        <v>320</v>
      </c>
      <c r="G36" s="18" t="s">
        <v>421</v>
      </c>
      <c r="H36" s="33" t="s">
        <v>332</v>
      </c>
      <c r="I36" s="33" t="s">
        <v>323</v>
      </c>
      <c r="J36" s="18" t="s">
        <v>422</v>
      </c>
    </row>
    <row r="37" ht="42" customHeight="1" spans="1:10">
      <c r="A37" s="163" t="s">
        <v>294</v>
      </c>
      <c r="B37" s="33" t="s">
        <v>417</v>
      </c>
      <c r="C37" s="33" t="s">
        <v>317</v>
      </c>
      <c r="D37" s="33" t="s">
        <v>329</v>
      </c>
      <c r="E37" s="18" t="s">
        <v>423</v>
      </c>
      <c r="F37" s="33" t="s">
        <v>341</v>
      </c>
      <c r="G37" s="18" t="s">
        <v>371</v>
      </c>
      <c r="H37" s="33" t="s">
        <v>332</v>
      </c>
      <c r="I37" s="33" t="s">
        <v>323</v>
      </c>
      <c r="J37" s="18" t="s">
        <v>424</v>
      </c>
    </row>
    <row r="38" ht="42" customHeight="1" spans="1:10">
      <c r="A38" s="163" t="s">
        <v>294</v>
      </c>
      <c r="B38" s="33" t="s">
        <v>417</v>
      </c>
      <c r="C38" s="33" t="s">
        <v>338</v>
      </c>
      <c r="D38" s="33" t="s">
        <v>412</v>
      </c>
      <c r="E38" s="18" t="s">
        <v>425</v>
      </c>
      <c r="F38" s="33" t="s">
        <v>341</v>
      </c>
      <c r="G38" s="18" t="s">
        <v>426</v>
      </c>
      <c r="H38" s="33" t="s">
        <v>322</v>
      </c>
      <c r="I38" s="33" t="s">
        <v>323</v>
      </c>
      <c r="J38" s="18" t="s">
        <v>427</v>
      </c>
    </row>
    <row r="39" ht="42" customHeight="1" spans="1:10">
      <c r="A39" s="163" t="s">
        <v>294</v>
      </c>
      <c r="B39" s="33" t="s">
        <v>417</v>
      </c>
      <c r="C39" s="33" t="s">
        <v>343</v>
      </c>
      <c r="D39" s="33" t="s">
        <v>344</v>
      </c>
      <c r="E39" s="18" t="s">
        <v>428</v>
      </c>
      <c r="F39" s="33" t="s">
        <v>320</v>
      </c>
      <c r="G39" s="18" t="s">
        <v>371</v>
      </c>
      <c r="H39" s="33" t="s">
        <v>332</v>
      </c>
      <c r="I39" s="33" t="s">
        <v>361</v>
      </c>
      <c r="J39" s="18" t="s">
        <v>429</v>
      </c>
    </row>
    <row r="40" ht="42" customHeight="1" spans="1:10">
      <c r="A40" s="163" t="s">
        <v>303</v>
      </c>
      <c r="B40" s="33" t="s">
        <v>430</v>
      </c>
      <c r="C40" s="33" t="s">
        <v>317</v>
      </c>
      <c r="D40" s="33" t="s">
        <v>318</v>
      </c>
      <c r="E40" s="18" t="s">
        <v>431</v>
      </c>
      <c r="F40" s="33" t="s">
        <v>320</v>
      </c>
      <c r="G40" s="18" t="s">
        <v>353</v>
      </c>
      <c r="H40" s="33" t="s">
        <v>350</v>
      </c>
      <c r="I40" s="33" t="s">
        <v>323</v>
      </c>
      <c r="J40" s="18" t="s">
        <v>432</v>
      </c>
    </row>
    <row r="41" ht="42" customHeight="1" spans="1:10">
      <c r="A41" s="163" t="s">
        <v>303</v>
      </c>
      <c r="B41" s="33" t="s">
        <v>430</v>
      </c>
      <c r="C41" s="33" t="s">
        <v>317</v>
      </c>
      <c r="D41" s="33" t="s">
        <v>329</v>
      </c>
      <c r="E41" s="18" t="s">
        <v>433</v>
      </c>
      <c r="F41" s="33" t="s">
        <v>341</v>
      </c>
      <c r="G41" s="18" t="s">
        <v>371</v>
      </c>
      <c r="H41" s="33" t="s">
        <v>332</v>
      </c>
      <c r="I41" s="33" t="s">
        <v>323</v>
      </c>
      <c r="J41" s="18" t="s">
        <v>434</v>
      </c>
    </row>
    <row r="42" ht="42" customHeight="1" spans="1:10">
      <c r="A42" s="163" t="s">
        <v>303</v>
      </c>
      <c r="B42" s="33" t="s">
        <v>430</v>
      </c>
      <c r="C42" s="33" t="s">
        <v>338</v>
      </c>
      <c r="D42" s="33" t="s">
        <v>339</v>
      </c>
      <c r="E42" s="18" t="s">
        <v>435</v>
      </c>
      <c r="F42" s="33" t="s">
        <v>370</v>
      </c>
      <c r="G42" s="18" t="s">
        <v>85</v>
      </c>
      <c r="H42" s="33" t="s">
        <v>375</v>
      </c>
      <c r="I42" s="33" t="s">
        <v>323</v>
      </c>
      <c r="J42" s="18" t="s">
        <v>436</v>
      </c>
    </row>
    <row r="43" ht="42" customHeight="1" spans="1:10">
      <c r="A43" s="163" t="s">
        <v>303</v>
      </c>
      <c r="B43" s="33" t="s">
        <v>430</v>
      </c>
      <c r="C43" s="33" t="s">
        <v>343</v>
      </c>
      <c r="D43" s="33" t="s">
        <v>344</v>
      </c>
      <c r="E43" s="18" t="s">
        <v>437</v>
      </c>
      <c r="F43" s="33" t="s">
        <v>341</v>
      </c>
      <c r="G43" s="18" t="s">
        <v>421</v>
      </c>
      <c r="H43" s="33" t="s">
        <v>332</v>
      </c>
      <c r="I43" s="33" t="s">
        <v>323</v>
      </c>
      <c r="J43" s="18" t="s">
        <v>403</v>
      </c>
    </row>
    <row r="44" ht="42" customHeight="1" spans="1:10">
      <c r="A44" s="163" t="s">
        <v>292</v>
      </c>
      <c r="B44" s="33" t="s">
        <v>438</v>
      </c>
      <c r="C44" s="33" t="s">
        <v>317</v>
      </c>
      <c r="D44" s="33" t="s">
        <v>318</v>
      </c>
      <c r="E44" s="18" t="s">
        <v>439</v>
      </c>
      <c r="F44" s="33" t="s">
        <v>320</v>
      </c>
      <c r="G44" s="18" t="s">
        <v>440</v>
      </c>
      <c r="H44" s="33" t="s">
        <v>441</v>
      </c>
      <c r="I44" s="33" t="s">
        <v>323</v>
      </c>
      <c r="J44" s="18" t="s">
        <v>442</v>
      </c>
    </row>
    <row r="45" ht="42" customHeight="1" spans="1:10">
      <c r="A45" s="163" t="s">
        <v>292</v>
      </c>
      <c r="B45" s="33" t="s">
        <v>438</v>
      </c>
      <c r="C45" s="33" t="s">
        <v>317</v>
      </c>
      <c r="D45" s="33" t="s">
        <v>318</v>
      </c>
      <c r="E45" s="18" t="s">
        <v>443</v>
      </c>
      <c r="F45" s="33" t="s">
        <v>320</v>
      </c>
      <c r="G45" s="18" t="s">
        <v>444</v>
      </c>
      <c r="H45" s="33" t="s">
        <v>445</v>
      </c>
      <c r="I45" s="33" t="s">
        <v>323</v>
      </c>
      <c r="J45" s="18" t="s">
        <v>446</v>
      </c>
    </row>
    <row r="46" ht="42" customHeight="1" spans="1:10">
      <c r="A46" s="163" t="s">
        <v>292</v>
      </c>
      <c r="B46" s="33" t="s">
        <v>438</v>
      </c>
      <c r="C46" s="33" t="s">
        <v>317</v>
      </c>
      <c r="D46" s="33" t="s">
        <v>329</v>
      </c>
      <c r="E46" s="18" t="s">
        <v>447</v>
      </c>
      <c r="F46" s="33" t="s">
        <v>320</v>
      </c>
      <c r="G46" s="18" t="s">
        <v>448</v>
      </c>
      <c r="H46" s="33" t="s">
        <v>445</v>
      </c>
      <c r="I46" s="33" t="s">
        <v>323</v>
      </c>
      <c r="J46" s="18" t="s">
        <v>449</v>
      </c>
    </row>
    <row r="47" ht="42" customHeight="1" spans="1:10">
      <c r="A47" s="163" t="s">
        <v>292</v>
      </c>
      <c r="B47" s="33" t="s">
        <v>438</v>
      </c>
      <c r="C47" s="33" t="s">
        <v>317</v>
      </c>
      <c r="D47" s="33" t="s">
        <v>334</v>
      </c>
      <c r="E47" s="18" t="s">
        <v>450</v>
      </c>
      <c r="F47" s="33" t="s">
        <v>320</v>
      </c>
      <c r="G47" s="18" t="s">
        <v>83</v>
      </c>
      <c r="H47" s="33" t="s">
        <v>327</v>
      </c>
      <c r="I47" s="33" t="s">
        <v>323</v>
      </c>
      <c r="J47" s="18" t="s">
        <v>451</v>
      </c>
    </row>
    <row r="48" ht="42" customHeight="1" spans="1:10">
      <c r="A48" s="163" t="s">
        <v>292</v>
      </c>
      <c r="B48" s="33" t="s">
        <v>438</v>
      </c>
      <c r="C48" s="33" t="s">
        <v>338</v>
      </c>
      <c r="D48" s="33" t="s">
        <v>339</v>
      </c>
      <c r="E48" s="18" t="s">
        <v>452</v>
      </c>
      <c r="F48" s="33" t="s">
        <v>320</v>
      </c>
      <c r="G48" s="18" t="s">
        <v>453</v>
      </c>
      <c r="H48" s="33" t="s">
        <v>327</v>
      </c>
      <c r="I48" s="33" t="s">
        <v>323</v>
      </c>
      <c r="J48" s="18" t="s">
        <v>452</v>
      </c>
    </row>
    <row r="49" ht="42" customHeight="1" spans="1:10">
      <c r="A49" s="163" t="s">
        <v>292</v>
      </c>
      <c r="B49" s="33" t="s">
        <v>438</v>
      </c>
      <c r="C49" s="33" t="s">
        <v>343</v>
      </c>
      <c r="D49" s="33" t="s">
        <v>344</v>
      </c>
      <c r="E49" s="18" t="s">
        <v>454</v>
      </c>
      <c r="F49" s="33" t="s">
        <v>341</v>
      </c>
      <c r="G49" s="18" t="s">
        <v>371</v>
      </c>
      <c r="H49" s="33" t="s">
        <v>332</v>
      </c>
      <c r="I49" s="33" t="s">
        <v>323</v>
      </c>
      <c r="J49" s="18" t="s">
        <v>455</v>
      </c>
    </row>
    <row r="50" ht="42" customHeight="1" spans="1:10">
      <c r="A50" s="163" t="s">
        <v>288</v>
      </c>
      <c r="B50" s="33" t="s">
        <v>456</v>
      </c>
      <c r="C50" s="33" t="s">
        <v>317</v>
      </c>
      <c r="D50" s="33" t="s">
        <v>318</v>
      </c>
      <c r="E50" s="18" t="s">
        <v>457</v>
      </c>
      <c r="F50" s="33" t="s">
        <v>320</v>
      </c>
      <c r="G50" s="18" t="s">
        <v>458</v>
      </c>
      <c r="H50" s="33" t="s">
        <v>322</v>
      </c>
      <c r="I50" s="33" t="s">
        <v>323</v>
      </c>
      <c r="J50" s="18" t="s">
        <v>459</v>
      </c>
    </row>
    <row r="51" ht="42" customHeight="1" spans="1:10">
      <c r="A51" s="163" t="s">
        <v>288</v>
      </c>
      <c r="B51" s="33" t="s">
        <v>456</v>
      </c>
      <c r="C51" s="33" t="s">
        <v>317</v>
      </c>
      <c r="D51" s="33" t="s">
        <v>318</v>
      </c>
      <c r="E51" s="18" t="s">
        <v>460</v>
      </c>
      <c r="F51" s="33" t="s">
        <v>341</v>
      </c>
      <c r="G51" s="18" t="s">
        <v>410</v>
      </c>
      <c r="H51" s="33" t="s">
        <v>332</v>
      </c>
      <c r="I51" s="33" t="s">
        <v>323</v>
      </c>
      <c r="J51" s="18" t="s">
        <v>461</v>
      </c>
    </row>
    <row r="52" ht="42" customHeight="1" spans="1:10">
      <c r="A52" s="163" t="s">
        <v>288</v>
      </c>
      <c r="B52" s="33" t="s">
        <v>456</v>
      </c>
      <c r="C52" s="33" t="s">
        <v>317</v>
      </c>
      <c r="D52" s="33" t="s">
        <v>334</v>
      </c>
      <c r="E52" s="18" t="s">
        <v>462</v>
      </c>
      <c r="F52" s="33" t="s">
        <v>326</v>
      </c>
      <c r="G52" s="18" t="s">
        <v>94</v>
      </c>
      <c r="H52" s="33" t="s">
        <v>445</v>
      </c>
      <c r="I52" s="33" t="s">
        <v>323</v>
      </c>
      <c r="J52" s="18" t="s">
        <v>463</v>
      </c>
    </row>
    <row r="53" ht="42" customHeight="1" spans="1:10">
      <c r="A53" s="163" t="s">
        <v>288</v>
      </c>
      <c r="B53" s="33" t="s">
        <v>456</v>
      </c>
      <c r="C53" s="33" t="s">
        <v>338</v>
      </c>
      <c r="D53" s="33" t="s">
        <v>412</v>
      </c>
      <c r="E53" s="18" t="s">
        <v>464</v>
      </c>
      <c r="F53" s="33" t="s">
        <v>320</v>
      </c>
      <c r="G53" s="18" t="s">
        <v>465</v>
      </c>
      <c r="H53" s="33" t="s">
        <v>466</v>
      </c>
      <c r="I53" s="33" t="s">
        <v>323</v>
      </c>
      <c r="J53" s="18" t="s">
        <v>467</v>
      </c>
    </row>
    <row r="54" ht="42" customHeight="1" spans="1:10">
      <c r="A54" s="163" t="s">
        <v>288</v>
      </c>
      <c r="B54" s="33" t="s">
        <v>456</v>
      </c>
      <c r="C54" s="33" t="s">
        <v>343</v>
      </c>
      <c r="D54" s="33" t="s">
        <v>344</v>
      </c>
      <c r="E54" s="18" t="s">
        <v>468</v>
      </c>
      <c r="F54" s="33" t="s">
        <v>341</v>
      </c>
      <c r="G54" s="18" t="s">
        <v>469</v>
      </c>
      <c r="H54" s="33" t="s">
        <v>332</v>
      </c>
      <c r="I54" s="33" t="s">
        <v>361</v>
      </c>
      <c r="J54" s="18" t="s">
        <v>470</v>
      </c>
    </row>
  </sheetData>
  <mergeCells count="20">
    <mergeCell ref="A2:J2"/>
    <mergeCell ref="A3:H3"/>
    <mergeCell ref="A7:A12"/>
    <mergeCell ref="A13:A19"/>
    <mergeCell ref="A20:A27"/>
    <mergeCell ref="A28:A30"/>
    <mergeCell ref="A31:A34"/>
    <mergeCell ref="A35:A39"/>
    <mergeCell ref="A40:A43"/>
    <mergeCell ref="A44:A49"/>
    <mergeCell ref="A50:A54"/>
    <mergeCell ref="B7:B12"/>
    <mergeCell ref="B13:B19"/>
    <mergeCell ref="B20:B27"/>
    <mergeCell ref="B28:B30"/>
    <mergeCell ref="B31:B34"/>
    <mergeCell ref="B35:B39"/>
    <mergeCell ref="B40:B43"/>
    <mergeCell ref="B44:B49"/>
    <mergeCell ref="B50:B5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C28" sqref="C2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48">
        <v>1</v>
      </c>
      <c r="B1" s="149">
        <v>0</v>
      </c>
      <c r="C1" s="148">
        <v>1</v>
      </c>
      <c r="D1" s="150"/>
      <c r="E1" s="150"/>
      <c r="F1" s="147" t="s">
        <v>471</v>
      </c>
    </row>
    <row r="2" ht="42" customHeight="1" spans="1:6">
      <c r="A2" s="151" t="str">
        <f>"2025"&amp;"年部门政府性基金预算支出预算表"</f>
        <v>2025年部门政府性基金预算支出预算表</v>
      </c>
      <c r="B2" s="151" t="s">
        <v>472</v>
      </c>
      <c r="C2" s="152"/>
      <c r="D2" s="153"/>
      <c r="E2" s="153"/>
      <c r="F2" s="153"/>
    </row>
    <row r="3" ht="13.5" customHeight="1" spans="1:6">
      <c r="A3" s="44" t="str">
        <f>"单位名称："&amp;"昆明市晋宁区统计局"</f>
        <v>单位名称：昆明市晋宁区统计局</v>
      </c>
      <c r="B3" s="44" t="s">
        <v>473</v>
      </c>
      <c r="C3" s="148"/>
      <c r="D3" s="150"/>
      <c r="E3" s="150"/>
      <c r="F3" s="147" t="s">
        <v>1</v>
      </c>
    </row>
    <row r="4" ht="19.5" customHeight="1" spans="1:6">
      <c r="A4" s="154" t="s">
        <v>199</v>
      </c>
      <c r="B4" s="155" t="s">
        <v>73</v>
      </c>
      <c r="C4" s="154" t="s">
        <v>74</v>
      </c>
      <c r="D4" s="12" t="s">
        <v>474</v>
      </c>
      <c r="E4" s="13"/>
      <c r="F4" s="36"/>
    </row>
    <row r="5" ht="18.75" customHeight="1" spans="1:6">
      <c r="A5" s="156"/>
      <c r="B5" s="157"/>
      <c r="C5" s="156"/>
      <c r="D5" s="52" t="s">
        <v>55</v>
      </c>
      <c r="E5" s="12" t="s">
        <v>76</v>
      </c>
      <c r="F5" s="52" t="s">
        <v>77</v>
      </c>
    </row>
    <row r="6" ht="18.75" customHeight="1" spans="1:6">
      <c r="A6" s="98">
        <v>1</v>
      </c>
      <c r="B6" s="158" t="s">
        <v>84</v>
      </c>
      <c r="C6" s="98">
        <v>3</v>
      </c>
      <c r="D6" s="14">
        <v>4</v>
      </c>
      <c r="E6" s="14">
        <v>5</v>
      </c>
      <c r="F6" s="14">
        <v>6</v>
      </c>
    </row>
    <row r="7" ht="21" customHeight="1" spans="1:6">
      <c r="A7" s="33"/>
      <c r="B7" s="33"/>
      <c r="C7" s="33"/>
      <c r="D7" s="110"/>
      <c r="E7" s="110"/>
      <c r="F7" s="110"/>
    </row>
    <row r="8" ht="21" customHeight="1" spans="1:6">
      <c r="A8" s="33"/>
      <c r="B8" s="33"/>
      <c r="C8" s="33"/>
      <c r="D8" s="110"/>
      <c r="E8" s="110"/>
      <c r="F8" s="110"/>
    </row>
    <row r="9" ht="18.75" customHeight="1" spans="1:6">
      <c r="A9" s="159" t="s">
        <v>188</v>
      </c>
      <c r="B9" s="159" t="s">
        <v>188</v>
      </c>
      <c r="C9" s="160" t="s">
        <v>188</v>
      </c>
      <c r="D9" s="110"/>
      <c r="E9" s="110"/>
      <c r="F9" s="110"/>
    </row>
    <row r="11" customHeight="1" spans="1:4">
      <c r="A11" s="69" t="s">
        <v>475</v>
      </c>
      <c r="B11" s="69"/>
      <c r="C11" s="69"/>
      <c r="D11" s="69"/>
    </row>
  </sheetData>
  <mergeCells count="8">
    <mergeCell ref="A2:F2"/>
    <mergeCell ref="A3:C3"/>
    <mergeCell ref="D4:F4"/>
    <mergeCell ref="A9:C9"/>
    <mergeCell ref="A11:D11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8"/>
  <sheetViews>
    <sheetView showZeros="0" workbookViewId="0">
      <selection activeCell="C24" sqref="C2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12"/>
      <c r="C1" s="112"/>
      <c r="R1" s="42"/>
      <c r="S1" s="42" t="s">
        <v>476</v>
      </c>
    </row>
    <row r="2" ht="41.25" customHeight="1" spans="1:19">
      <c r="A2" s="102" t="str">
        <f>"2025"&amp;"年部门政府采购预算表"</f>
        <v>2025年部门政府采购预算表</v>
      </c>
      <c r="B2" s="97"/>
      <c r="C2" s="97"/>
      <c r="D2" s="43"/>
      <c r="E2" s="43"/>
      <c r="F2" s="43"/>
      <c r="G2" s="43"/>
      <c r="H2" s="43"/>
      <c r="I2" s="43"/>
      <c r="J2" s="43"/>
      <c r="K2" s="43"/>
      <c r="L2" s="43"/>
      <c r="M2" s="97"/>
      <c r="N2" s="43"/>
      <c r="O2" s="43"/>
      <c r="P2" s="97"/>
      <c r="Q2" s="43"/>
      <c r="R2" s="97"/>
      <c r="S2" s="97"/>
    </row>
    <row r="3" ht="18.75" customHeight="1" spans="1:19">
      <c r="A3" s="140" t="str">
        <f>"单位名称："&amp;"昆明市晋宁区统计局"</f>
        <v>单位名称：昆明市晋宁区统计局</v>
      </c>
      <c r="B3" s="114"/>
      <c r="C3" s="114"/>
      <c r="D3" s="46"/>
      <c r="E3" s="46"/>
      <c r="F3" s="46"/>
      <c r="G3" s="46"/>
      <c r="H3" s="46"/>
      <c r="I3" s="46"/>
      <c r="J3" s="46"/>
      <c r="K3" s="46"/>
      <c r="L3" s="46"/>
      <c r="R3" s="47"/>
      <c r="S3" s="147" t="s">
        <v>1</v>
      </c>
    </row>
    <row r="4" ht="15.75" customHeight="1" spans="1:19">
      <c r="A4" s="49" t="s">
        <v>198</v>
      </c>
      <c r="B4" s="115" t="s">
        <v>199</v>
      </c>
      <c r="C4" s="115" t="s">
        <v>477</v>
      </c>
      <c r="D4" s="116" t="s">
        <v>478</v>
      </c>
      <c r="E4" s="116" t="s">
        <v>479</v>
      </c>
      <c r="F4" s="116" t="s">
        <v>480</v>
      </c>
      <c r="G4" s="116" t="s">
        <v>481</v>
      </c>
      <c r="H4" s="116" t="s">
        <v>482</v>
      </c>
      <c r="I4" s="129" t="s">
        <v>206</v>
      </c>
      <c r="J4" s="129"/>
      <c r="K4" s="129"/>
      <c r="L4" s="129"/>
      <c r="M4" s="130"/>
      <c r="N4" s="129"/>
      <c r="O4" s="129"/>
      <c r="P4" s="137"/>
      <c r="Q4" s="129"/>
      <c r="R4" s="130"/>
      <c r="S4" s="106"/>
    </row>
    <row r="5" ht="17.25" customHeight="1" spans="1:19">
      <c r="A5" s="51"/>
      <c r="B5" s="117"/>
      <c r="C5" s="117"/>
      <c r="D5" s="118"/>
      <c r="E5" s="118"/>
      <c r="F5" s="118"/>
      <c r="G5" s="118"/>
      <c r="H5" s="118"/>
      <c r="I5" s="118" t="s">
        <v>55</v>
      </c>
      <c r="J5" s="118" t="s">
        <v>58</v>
      </c>
      <c r="K5" s="118" t="s">
        <v>483</v>
      </c>
      <c r="L5" s="118" t="s">
        <v>484</v>
      </c>
      <c r="M5" s="131" t="s">
        <v>485</v>
      </c>
      <c r="N5" s="132" t="s">
        <v>486</v>
      </c>
      <c r="O5" s="132"/>
      <c r="P5" s="138"/>
      <c r="Q5" s="132"/>
      <c r="R5" s="139"/>
      <c r="S5" s="119"/>
    </row>
    <row r="6" ht="54" customHeight="1" spans="1:19">
      <c r="A6" s="54"/>
      <c r="B6" s="119"/>
      <c r="C6" s="119"/>
      <c r="D6" s="120"/>
      <c r="E6" s="120"/>
      <c r="F6" s="120"/>
      <c r="G6" s="120"/>
      <c r="H6" s="120"/>
      <c r="I6" s="120"/>
      <c r="J6" s="120" t="s">
        <v>57</v>
      </c>
      <c r="K6" s="120"/>
      <c r="L6" s="120"/>
      <c r="M6" s="133"/>
      <c r="N6" s="120" t="s">
        <v>57</v>
      </c>
      <c r="O6" s="120" t="s">
        <v>64</v>
      </c>
      <c r="P6" s="119" t="s">
        <v>65</v>
      </c>
      <c r="Q6" s="120" t="s">
        <v>66</v>
      </c>
      <c r="R6" s="133" t="s">
        <v>67</v>
      </c>
      <c r="S6" s="119" t="s">
        <v>68</v>
      </c>
    </row>
    <row r="7" ht="18" customHeight="1" spans="1:19">
      <c r="A7" s="141">
        <v>1</v>
      </c>
      <c r="B7" s="141" t="s">
        <v>84</v>
      </c>
      <c r="C7" s="142">
        <v>3</v>
      </c>
      <c r="D7" s="142">
        <v>4</v>
      </c>
      <c r="E7" s="141">
        <v>5</v>
      </c>
      <c r="F7" s="141">
        <v>6</v>
      </c>
      <c r="G7" s="141">
        <v>7</v>
      </c>
      <c r="H7" s="141">
        <v>8</v>
      </c>
      <c r="I7" s="141">
        <v>9</v>
      </c>
      <c r="J7" s="141">
        <v>10</v>
      </c>
      <c r="K7" s="141">
        <v>11</v>
      </c>
      <c r="L7" s="141">
        <v>12</v>
      </c>
      <c r="M7" s="141">
        <v>13</v>
      </c>
      <c r="N7" s="141">
        <v>14</v>
      </c>
      <c r="O7" s="141">
        <v>15</v>
      </c>
      <c r="P7" s="141">
        <v>16</v>
      </c>
      <c r="Q7" s="141">
        <v>17</v>
      </c>
      <c r="R7" s="141">
        <v>18</v>
      </c>
      <c r="S7" s="141">
        <v>19</v>
      </c>
    </row>
    <row r="8" ht="21" customHeight="1" spans="1:19">
      <c r="A8" s="121" t="s">
        <v>70</v>
      </c>
      <c r="B8" s="122" t="s">
        <v>70</v>
      </c>
      <c r="C8" s="122" t="s">
        <v>292</v>
      </c>
      <c r="D8" s="123" t="s">
        <v>487</v>
      </c>
      <c r="E8" s="123" t="s">
        <v>488</v>
      </c>
      <c r="F8" s="123" t="s">
        <v>489</v>
      </c>
      <c r="G8" s="143">
        <v>4</v>
      </c>
      <c r="H8" s="110">
        <v>4800</v>
      </c>
      <c r="I8" s="110">
        <v>4800</v>
      </c>
      <c r="J8" s="110">
        <v>4800</v>
      </c>
      <c r="K8" s="110"/>
      <c r="L8" s="110"/>
      <c r="M8" s="110"/>
      <c r="N8" s="110"/>
      <c r="O8" s="110"/>
      <c r="P8" s="110"/>
      <c r="Q8" s="110"/>
      <c r="R8" s="110"/>
      <c r="S8" s="110"/>
    </row>
    <row r="9" ht="21" customHeight="1" spans="1:19">
      <c r="A9" s="121" t="s">
        <v>70</v>
      </c>
      <c r="B9" s="122" t="s">
        <v>70</v>
      </c>
      <c r="C9" s="122" t="s">
        <v>292</v>
      </c>
      <c r="D9" s="123" t="s">
        <v>490</v>
      </c>
      <c r="E9" s="123" t="s">
        <v>490</v>
      </c>
      <c r="F9" s="123" t="s">
        <v>491</v>
      </c>
      <c r="G9" s="143">
        <v>5</v>
      </c>
      <c r="H9" s="110">
        <v>6000</v>
      </c>
      <c r="I9" s="110">
        <v>6000</v>
      </c>
      <c r="J9" s="110">
        <v>6000</v>
      </c>
      <c r="K9" s="110"/>
      <c r="L9" s="110"/>
      <c r="M9" s="110"/>
      <c r="N9" s="110"/>
      <c r="O9" s="110"/>
      <c r="P9" s="110"/>
      <c r="Q9" s="110"/>
      <c r="R9" s="110"/>
      <c r="S9" s="110"/>
    </row>
    <row r="10" ht="21" customHeight="1" spans="1:19">
      <c r="A10" s="121" t="s">
        <v>70</v>
      </c>
      <c r="B10" s="122" t="s">
        <v>70</v>
      </c>
      <c r="C10" s="122" t="s">
        <v>292</v>
      </c>
      <c r="D10" s="123" t="s">
        <v>492</v>
      </c>
      <c r="E10" s="123" t="s">
        <v>492</v>
      </c>
      <c r="F10" s="123" t="s">
        <v>489</v>
      </c>
      <c r="G10" s="143">
        <v>3</v>
      </c>
      <c r="H10" s="110">
        <v>21000</v>
      </c>
      <c r="I10" s="110">
        <v>21000</v>
      </c>
      <c r="J10" s="110">
        <v>21000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 ht="21" customHeight="1" spans="1:19">
      <c r="A11" s="121" t="s">
        <v>70</v>
      </c>
      <c r="B11" s="122" t="s">
        <v>70</v>
      </c>
      <c r="C11" s="122" t="s">
        <v>294</v>
      </c>
      <c r="D11" s="123" t="s">
        <v>493</v>
      </c>
      <c r="E11" s="123" t="s">
        <v>493</v>
      </c>
      <c r="F11" s="123" t="s">
        <v>494</v>
      </c>
      <c r="G11" s="143">
        <v>10188</v>
      </c>
      <c r="H11" s="110">
        <v>10188</v>
      </c>
      <c r="I11" s="110">
        <v>10188</v>
      </c>
      <c r="J11" s="110">
        <v>10188</v>
      </c>
      <c r="K11" s="110"/>
      <c r="L11" s="110"/>
      <c r="M11" s="110"/>
      <c r="N11" s="110"/>
      <c r="O11" s="110"/>
      <c r="P11" s="110"/>
      <c r="Q11" s="110"/>
      <c r="R11" s="110"/>
      <c r="S11" s="110"/>
    </row>
    <row r="12" ht="21" customHeight="1" spans="1:19">
      <c r="A12" s="121" t="s">
        <v>70</v>
      </c>
      <c r="B12" s="122" t="s">
        <v>70</v>
      </c>
      <c r="C12" s="122" t="s">
        <v>245</v>
      </c>
      <c r="D12" s="123" t="s">
        <v>495</v>
      </c>
      <c r="E12" s="123" t="s">
        <v>496</v>
      </c>
      <c r="F12" s="123" t="s">
        <v>497</v>
      </c>
      <c r="G12" s="143">
        <v>1</v>
      </c>
      <c r="H12" s="110">
        <v>15000</v>
      </c>
      <c r="I12" s="110">
        <v>15000</v>
      </c>
      <c r="J12" s="110">
        <v>15000</v>
      </c>
      <c r="K12" s="110"/>
      <c r="L12" s="110"/>
      <c r="M12" s="110"/>
      <c r="N12" s="110"/>
      <c r="O12" s="110"/>
      <c r="P12" s="110"/>
      <c r="Q12" s="110"/>
      <c r="R12" s="110"/>
      <c r="S12" s="110"/>
    </row>
    <row r="13" ht="21" customHeight="1" spans="1:19">
      <c r="A13" s="121" t="s">
        <v>70</v>
      </c>
      <c r="B13" s="122" t="s">
        <v>70</v>
      </c>
      <c r="C13" s="122" t="s">
        <v>245</v>
      </c>
      <c r="D13" s="123" t="s">
        <v>498</v>
      </c>
      <c r="E13" s="123" t="s">
        <v>499</v>
      </c>
      <c r="F13" s="123" t="s">
        <v>497</v>
      </c>
      <c r="G13" s="143">
        <v>1</v>
      </c>
      <c r="H13" s="110">
        <v>16000</v>
      </c>
      <c r="I13" s="110">
        <v>16000</v>
      </c>
      <c r="J13" s="110">
        <v>16000</v>
      </c>
      <c r="K13" s="110"/>
      <c r="L13" s="110"/>
      <c r="M13" s="110"/>
      <c r="N13" s="110"/>
      <c r="O13" s="110"/>
      <c r="P13" s="110"/>
      <c r="Q13" s="110"/>
      <c r="R13" s="110"/>
      <c r="S13" s="110"/>
    </row>
    <row r="14" ht="21" customHeight="1" spans="1:19">
      <c r="A14" s="121" t="s">
        <v>70</v>
      </c>
      <c r="B14" s="122" t="s">
        <v>70</v>
      </c>
      <c r="C14" s="122" t="s">
        <v>245</v>
      </c>
      <c r="D14" s="123" t="s">
        <v>500</v>
      </c>
      <c r="E14" s="123" t="s">
        <v>500</v>
      </c>
      <c r="F14" s="123" t="s">
        <v>497</v>
      </c>
      <c r="G14" s="143">
        <v>1</v>
      </c>
      <c r="H14" s="110">
        <v>5000</v>
      </c>
      <c r="I14" s="110">
        <v>5000</v>
      </c>
      <c r="J14" s="110">
        <v>5000</v>
      </c>
      <c r="K14" s="110"/>
      <c r="L14" s="110"/>
      <c r="M14" s="110"/>
      <c r="N14" s="110"/>
      <c r="O14" s="110"/>
      <c r="P14" s="110"/>
      <c r="Q14" s="110"/>
      <c r="R14" s="110"/>
      <c r="S14" s="110"/>
    </row>
    <row r="15" ht="21" customHeight="1" spans="1:19">
      <c r="A15" s="121" t="s">
        <v>70</v>
      </c>
      <c r="B15" s="122" t="s">
        <v>70</v>
      </c>
      <c r="C15" s="122" t="s">
        <v>301</v>
      </c>
      <c r="D15" s="123" t="s">
        <v>501</v>
      </c>
      <c r="E15" s="123" t="s">
        <v>502</v>
      </c>
      <c r="F15" s="123" t="s">
        <v>386</v>
      </c>
      <c r="G15" s="143">
        <v>10000</v>
      </c>
      <c r="H15" s="110">
        <v>10000</v>
      </c>
      <c r="I15" s="110">
        <v>10000</v>
      </c>
      <c r="J15" s="110">
        <v>10000</v>
      </c>
      <c r="K15" s="110"/>
      <c r="L15" s="110"/>
      <c r="M15" s="110"/>
      <c r="N15" s="110"/>
      <c r="O15" s="110"/>
      <c r="P15" s="110"/>
      <c r="Q15" s="110"/>
      <c r="R15" s="110"/>
      <c r="S15" s="110"/>
    </row>
    <row r="16" ht="21" customHeight="1" spans="1:19">
      <c r="A16" s="121" t="s">
        <v>70</v>
      </c>
      <c r="B16" s="122" t="s">
        <v>70</v>
      </c>
      <c r="C16" s="122" t="s">
        <v>296</v>
      </c>
      <c r="D16" s="123" t="s">
        <v>501</v>
      </c>
      <c r="E16" s="123" t="s">
        <v>502</v>
      </c>
      <c r="F16" s="123" t="s">
        <v>386</v>
      </c>
      <c r="G16" s="143">
        <v>30000</v>
      </c>
      <c r="H16" s="110">
        <v>30000</v>
      </c>
      <c r="I16" s="110">
        <v>30000</v>
      </c>
      <c r="J16" s="110">
        <v>30000</v>
      </c>
      <c r="K16" s="110"/>
      <c r="L16" s="110"/>
      <c r="M16" s="110"/>
      <c r="N16" s="110"/>
      <c r="O16" s="110"/>
      <c r="P16" s="110"/>
      <c r="Q16" s="110"/>
      <c r="R16" s="110"/>
      <c r="S16" s="110"/>
    </row>
    <row r="17" ht="21" customHeight="1" spans="1:19">
      <c r="A17" s="124" t="s">
        <v>188</v>
      </c>
      <c r="B17" s="125"/>
      <c r="C17" s="125"/>
      <c r="D17" s="126"/>
      <c r="E17" s="126"/>
      <c r="F17" s="126"/>
      <c r="G17" s="144"/>
      <c r="H17" s="110">
        <v>117988</v>
      </c>
      <c r="I17" s="110">
        <v>117988</v>
      </c>
      <c r="J17" s="110">
        <v>117988</v>
      </c>
      <c r="K17" s="110"/>
      <c r="L17" s="110"/>
      <c r="M17" s="110"/>
      <c r="N17" s="110"/>
      <c r="O17" s="110"/>
      <c r="P17" s="110"/>
      <c r="Q17" s="110"/>
      <c r="R17" s="110"/>
      <c r="S17" s="110"/>
    </row>
    <row r="18" ht="21" customHeight="1" spans="1:19">
      <c r="A18" s="140" t="s">
        <v>503</v>
      </c>
      <c r="B18" s="44"/>
      <c r="C18" s="44"/>
      <c r="D18" s="140"/>
      <c r="E18" s="140"/>
      <c r="F18" s="140"/>
      <c r="G18" s="145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</row>
  </sheetData>
  <mergeCells count="19">
    <mergeCell ref="A2:S2"/>
    <mergeCell ref="A3:H3"/>
    <mergeCell ref="I4:S4"/>
    <mergeCell ref="N5:S5"/>
    <mergeCell ref="A17:G17"/>
    <mergeCell ref="A18:S18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E22" sqref="E2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11"/>
      <c r="B1" s="112"/>
      <c r="C1" s="112"/>
      <c r="D1" s="112"/>
      <c r="E1" s="112"/>
      <c r="F1" s="112"/>
      <c r="G1" s="112"/>
      <c r="H1" s="111"/>
      <c r="I1" s="111"/>
      <c r="J1" s="111"/>
      <c r="K1" s="111"/>
      <c r="L1" s="111"/>
      <c r="M1" s="111"/>
      <c r="N1" s="127"/>
      <c r="O1" s="111"/>
      <c r="P1" s="111"/>
      <c r="Q1" s="112"/>
      <c r="R1" s="111"/>
      <c r="S1" s="135"/>
      <c r="T1" s="135" t="s">
        <v>504</v>
      </c>
    </row>
    <row r="2" ht="41.25" customHeight="1" spans="1:20">
      <c r="A2" s="102" t="str">
        <f>"2025"&amp;"年部门政府购买服务预算表"</f>
        <v>2025年部门政府购买服务预算表</v>
      </c>
      <c r="B2" s="97"/>
      <c r="C2" s="97"/>
      <c r="D2" s="97"/>
      <c r="E2" s="97"/>
      <c r="F2" s="97"/>
      <c r="G2" s="97"/>
      <c r="H2" s="113"/>
      <c r="I2" s="113"/>
      <c r="J2" s="113"/>
      <c r="K2" s="113"/>
      <c r="L2" s="113"/>
      <c r="M2" s="113"/>
      <c r="N2" s="128"/>
      <c r="O2" s="113"/>
      <c r="P2" s="113"/>
      <c r="Q2" s="97"/>
      <c r="R2" s="113"/>
      <c r="S2" s="128"/>
      <c r="T2" s="97"/>
    </row>
    <row r="3" ht="22.5" customHeight="1" spans="1:20">
      <c r="A3" s="103" t="str">
        <f>"单位名称："&amp;"昆明市晋宁区统计局"</f>
        <v>单位名称：昆明市晋宁区统计局</v>
      </c>
      <c r="B3" s="114"/>
      <c r="C3" s="114"/>
      <c r="D3" s="114"/>
      <c r="E3" s="114"/>
      <c r="F3" s="114"/>
      <c r="G3" s="114"/>
      <c r="H3" s="104"/>
      <c r="I3" s="104"/>
      <c r="J3" s="104"/>
      <c r="K3" s="104"/>
      <c r="L3" s="104"/>
      <c r="M3" s="104"/>
      <c r="N3" s="127"/>
      <c r="O3" s="111"/>
      <c r="P3" s="111"/>
      <c r="Q3" s="112"/>
      <c r="R3" s="111"/>
      <c r="S3" s="136"/>
      <c r="T3" s="135" t="s">
        <v>1</v>
      </c>
    </row>
    <row r="4" ht="24" customHeight="1" spans="1:20">
      <c r="A4" s="49" t="s">
        <v>198</v>
      </c>
      <c r="B4" s="115" t="s">
        <v>199</v>
      </c>
      <c r="C4" s="115" t="s">
        <v>477</v>
      </c>
      <c r="D4" s="115" t="s">
        <v>505</v>
      </c>
      <c r="E4" s="115" t="s">
        <v>506</v>
      </c>
      <c r="F4" s="115" t="s">
        <v>507</v>
      </c>
      <c r="G4" s="115" t="s">
        <v>508</v>
      </c>
      <c r="H4" s="116" t="s">
        <v>509</v>
      </c>
      <c r="I4" s="116" t="s">
        <v>510</v>
      </c>
      <c r="J4" s="129" t="s">
        <v>206</v>
      </c>
      <c r="K4" s="129"/>
      <c r="L4" s="129"/>
      <c r="M4" s="129"/>
      <c r="N4" s="130"/>
      <c r="O4" s="129"/>
      <c r="P4" s="129"/>
      <c r="Q4" s="137"/>
      <c r="R4" s="129"/>
      <c r="S4" s="130"/>
      <c r="T4" s="106"/>
    </row>
    <row r="5" ht="24" customHeight="1" spans="1:20">
      <c r="A5" s="51"/>
      <c r="B5" s="117"/>
      <c r="C5" s="117"/>
      <c r="D5" s="117"/>
      <c r="E5" s="117"/>
      <c r="F5" s="117"/>
      <c r="G5" s="117"/>
      <c r="H5" s="118"/>
      <c r="I5" s="118"/>
      <c r="J5" s="118" t="s">
        <v>55</v>
      </c>
      <c r="K5" s="118" t="s">
        <v>58</v>
      </c>
      <c r="L5" s="118" t="s">
        <v>483</v>
      </c>
      <c r="M5" s="118" t="s">
        <v>484</v>
      </c>
      <c r="N5" s="131" t="s">
        <v>485</v>
      </c>
      <c r="O5" s="132" t="s">
        <v>486</v>
      </c>
      <c r="P5" s="132"/>
      <c r="Q5" s="138"/>
      <c r="R5" s="132"/>
      <c r="S5" s="139"/>
      <c r="T5" s="119"/>
    </row>
    <row r="6" ht="54" customHeight="1" spans="1:20">
      <c r="A6" s="54"/>
      <c r="B6" s="119"/>
      <c r="C6" s="119"/>
      <c r="D6" s="119"/>
      <c r="E6" s="119"/>
      <c r="F6" s="119"/>
      <c r="G6" s="119"/>
      <c r="H6" s="120"/>
      <c r="I6" s="120"/>
      <c r="J6" s="120"/>
      <c r="K6" s="120" t="s">
        <v>57</v>
      </c>
      <c r="L6" s="120"/>
      <c r="M6" s="120"/>
      <c r="N6" s="133"/>
      <c r="O6" s="120" t="s">
        <v>57</v>
      </c>
      <c r="P6" s="120" t="s">
        <v>64</v>
      </c>
      <c r="Q6" s="119" t="s">
        <v>65</v>
      </c>
      <c r="R6" s="120" t="s">
        <v>66</v>
      </c>
      <c r="S6" s="133" t="s">
        <v>67</v>
      </c>
      <c r="T6" s="119" t="s">
        <v>68</v>
      </c>
    </row>
    <row r="7" ht="17.25" customHeight="1" spans="1:20">
      <c r="A7" s="55">
        <v>1</v>
      </c>
      <c r="B7" s="119">
        <v>2</v>
      </c>
      <c r="C7" s="55">
        <v>3</v>
      </c>
      <c r="D7" s="55">
        <v>4</v>
      </c>
      <c r="E7" s="119">
        <v>5</v>
      </c>
      <c r="F7" s="55">
        <v>6</v>
      </c>
      <c r="G7" s="55">
        <v>7</v>
      </c>
      <c r="H7" s="119">
        <v>8</v>
      </c>
      <c r="I7" s="55">
        <v>9</v>
      </c>
      <c r="J7" s="55">
        <v>10</v>
      </c>
      <c r="K7" s="119">
        <v>11</v>
      </c>
      <c r="L7" s="55">
        <v>12</v>
      </c>
      <c r="M7" s="55">
        <v>13</v>
      </c>
      <c r="N7" s="119">
        <v>14</v>
      </c>
      <c r="O7" s="55">
        <v>15</v>
      </c>
      <c r="P7" s="55">
        <v>16</v>
      </c>
      <c r="Q7" s="119">
        <v>17</v>
      </c>
      <c r="R7" s="55">
        <v>18</v>
      </c>
      <c r="S7" s="55">
        <v>19</v>
      </c>
      <c r="T7" s="55">
        <v>20</v>
      </c>
    </row>
    <row r="8" ht="21" customHeight="1" spans="1:20">
      <c r="A8" s="121"/>
      <c r="B8" s="122"/>
      <c r="C8" s="122"/>
      <c r="D8" s="122"/>
      <c r="E8" s="122"/>
      <c r="F8" s="122"/>
      <c r="G8" s="122"/>
      <c r="H8" s="123"/>
      <c r="I8" s="123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ht="21" customHeight="1" spans="1:20">
      <c r="A9" s="124" t="s">
        <v>188</v>
      </c>
      <c r="B9" s="125"/>
      <c r="C9" s="125"/>
      <c r="D9" s="125"/>
      <c r="E9" s="125"/>
      <c r="F9" s="125"/>
      <c r="G9" s="125"/>
      <c r="H9" s="126"/>
      <c r="I9" s="134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1" customHeight="1" spans="1:3">
      <c r="A11" s="69" t="s">
        <v>511</v>
      </c>
      <c r="B11" s="69"/>
      <c r="C11" s="69"/>
    </row>
  </sheetData>
  <mergeCells count="20">
    <mergeCell ref="A2:T2"/>
    <mergeCell ref="A3:I3"/>
    <mergeCell ref="J4:T4"/>
    <mergeCell ref="O5:T5"/>
    <mergeCell ref="A9:I9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selection activeCell="E28" sqref="E28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ht="17.25" customHeight="1" spans="4:5">
      <c r="D1" s="101"/>
      <c r="E1" s="42" t="s">
        <v>512</v>
      </c>
    </row>
    <row r="2" ht="41.25" customHeight="1" spans="1:5">
      <c r="A2" s="102" t="str">
        <f>"2025"&amp;"年对下转移支付预算表"</f>
        <v>2025年对下转移支付预算表</v>
      </c>
      <c r="B2" s="43"/>
      <c r="C2" s="43"/>
      <c r="D2" s="43"/>
      <c r="E2" s="97"/>
    </row>
    <row r="3" ht="18" customHeight="1" spans="1:5">
      <c r="A3" s="103" t="str">
        <f>"单位名称："&amp;"昆明市晋宁区统计局"</f>
        <v>单位名称：昆明市晋宁区统计局</v>
      </c>
      <c r="B3" s="104"/>
      <c r="C3" s="104"/>
      <c r="D3" s="105"/>
      <c r="E3" s="47" t="s">
        <v>1</v>
      </c>
    </row>
    <row r="4" ht="19.5" customHeight="1" spans="1:5">
      <c r="A4" s="62" t="s">
        <v>513</v>
      </c>
      <c r="B4" s="12" t="s">
        <v>206</v>
      </c>
      <c r="C4" s="13"/>
      <c r="D4" s="13"/>
      <c r="E4" s="106"/>
    </row>
    <row r="5" ht="40.5" customHeight="1" spans="1:5">
      <c r="A5" s="55"/>
      <c r="B5" s="63" t="s">
        <v>55</v>
      </c>
      <c r="C5" s="49" t="s">
        <v>58</v>
      </c>
      <c r="D5" s="107" t="s">
        <v>483</v>
      </c>
      <c r="E5" s="108" t="s">
        <v>514</v>
      </c>
    </row>
    <row r="6" ht="19.5" customHeight="1" spans="1:5">
      <c r="A6" s="56">
        <v>1</v>
      </c>
      <c r="B6" s="56">
        <v>2</v>
      </c>
      <c r="C6" s="56">
        <v>3</v>
      </c>
      <c r="D6" s="109">
        <v>4</v>
      </c>
      <c r="E6" s="70">
        <v>5</v>
      </c>
    </row>
    <row r="7" ht="19.5" customHeight="1" spans="1:5">
      <c r="A7" s="18"/>
      <c r="B7" s="110"/>
      <c r="C7" s="110"/>
      <c r="D7" s="110"/>
      <c r="E7" s="110"/>
    </row>
    <row r="8" ht="19.5" customHeight="1" spans="1:5">
      <c r="A8" s="99"/>
      <c r="B8" s="110"/>
      <c r="C8" s="110"/>
      <c r="D8" s="110"/>
      <c r="E8" s="110"/>
    </row>
    <row r="10" customHeight="1" spans="1:3">
      <c r="A10" s="69" t="s">
        <v>515</v>
      </c>
      <c r="B10" s="69"/>
      <c r="C10" s="69"/>
    </row>
  </sheetData>
  <mergeCells count="5">
    <mergeCell ref="A2:E2"/>
    <mergeCell ref="A3:D3"/>
    <mergeCell ref="B4:D4"/>
    <mergeCell ref="A10:C10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selection activeCell="D30" sqref="D3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2" t="s">
        <v>516</v>
      </c>
    </row>
    <row r="2" ht="41.25" customHeight="1" spans="1:10">
      <c r="A2" s="96" t="str">
        <f>"2025"&amp;"年对下转移支付绩效目标表"</f>
        <v>2025年对下转移支付绩效目标表</v>
      </c>
      <c r="B2" s="43"/>
      <c r="C2" s="43"/>
      <c r="D2" s="43"/>
      <c r="E2" s="43"/>
      <c r="F2" s="97"/>
      <c r="G2" s="43"/>
      <c r="H2" s="97"/>
      <c r="I2" s="97"/>
      <c r="J2" s="43"/>
    </row>
    <row r="3" ht="17.25" customHeight="1" spans="1:1">
      <c r="A3" s="44" t="str">
        <f>"单位名称："&amp;"昆明市晋宁区统计局"</f>
        <v>单位名称：昆明市晋宁区统计局</v>
      </c>
    </row>
    <row r="4" ht="44.25" customHeight="1" spans="1:10">
      <c r="A4" s="17" t="s">
        <v>513</v>
      </c>
      <c r="B4" s="17" t="s">
        <v>307</v>
      </c>
      <c r="C4" s="17" t="s">
        <v>308</v>
      </c>
      <c r="D4" s="17" t="s">
        <v>309</v>
      </c>
      <c r="E4" s="17" t="s">
        <v>310</v>
      </c>
      <c r="F4" s="98" t="s">
        <v>311</v>
      </c>
      <c r="G4" s="17" t="s">
        <v>312</v>
      </c>
      <c r="H4" s="98" t="s">
        <v>313</v>
      </c>
      <c r="I4" s="98" t="s">
        <v>314</v>
      </c>
      <c r="J4" s="17" t="s">
        <v>315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8">
        <v>6</v>
      </c>
      <c r="G5" s="17">
        <v>7</v>
      </c>
      <c r="H5" s="98">
        <v>8</v>
      </c>
      <c r="I5" s="98">
        <v>9</v>
      </c>
      <c r="J5" s="17">
        <v>10</v>
      </c>
    </row>
    <row r="6" ht="42" customHeight="1" spans="1:10">
      <c r="A6" s="18"/>
      <c r="B6" s="99"/>
      <c r="C6" s="99"/>
      <c r="D6" s="99"/>
      <c r="E6" s="34"/>
      <c r="F6" s="100"/>
      <c r="G6" s="34"/>
      <c r="H6" s="100"/>
      <c r="I6" s="100"/>
      <c r="J6" s="34"/>
    </row>
    <row r="7" ht="42" customHeight="1" spans="1:10">
      <c r="A7" s="18"/>
      <c r="B7" s="33"/>
      <c r="C7" s="33"/>
      <c r="D7" s="33"/>
      <c r="E7" s="18"/>
      <c r="F7" s="33"/>
      <c r="G7" s="18"/>
      <c r="H7" s="33"/>
      <c r="I7" s="33"/>
      <c r="J7" s="18"/>
    </row>
    <row r="10" customHeight="1" spans="1:4">
      <c r="A10" s="69" t="s">
        <v>517</v>
      </c>
      <c r="B10" s="69"/>
      <c r="C10" s="69"/>
      <c r="D10" s="69"/>
    </row>
  </sheetData>
  <mergeCells count="3">
    <mergeCell ref="A2:J2"/>
    <mergeCell ref="A3:H3"/>
    <mergeCell ref="A10:D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selection activeCell="D30" sqref="D3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2"/>
      <c r="B1" s="73"/>
      <c r="C1" s="73"/>
      <c r="D1" s="74"/>
      <c r="E1" s="74"/>
      <c r="F1" s="74"/>
      <c r="G1" s="73"/>
      <c r="H1" s="73"/>
      <c r="I1" s="94" t="s">
        <v>518</v>
      </c>
    </row>
    <row r="2" ht="41.25" customHeight="1" spans="1:9">
      <c r="A2" s="75" t="str">
        <f>"2025"&amp;"年新增资产配置预算表"</f>
        <v>2025年新增资产配置预算表</v>
      </c>
      <c r="B2" s="76"/>
      <c r="C2" s="76"/>
      <c r="D2" s="77"/>
      <c r="E2" s="77"/>
      <c r="F2" s="77"/>
      <c r="G2" s="76"/>
      <c r="H2" s="76"/>
      <c r="I2" s="77"/>
    </row>
    <row r="3" customHeight="1" spans="1:9">
      <c r="A3" s="78" t="str">
        <f>"单位名称："&amp;"昆明市晋宁区统计局"</f>
        <v>单位名称：昆明市晋宁区统计局</v>
      </c>
      <c r="B3" s="79"/>
      <c r="C3" s="79"/>
      <c r="D3" s="80"/>
      <c r="F3" s="77"/>
      <c r="G3" s="76"/>
      <c r="H3" s="76"/>
      <c r="I3" s="95" t="s">
        <v>1</v>
      </c>
    </row>
    <row r="4" ht="28.5" customHeight="1" spans="1:9">
      <c r="A4" s="81" t="s">
        <v>198</v>
      </c>
      <c r="B4" s="82" t="s">
        <v>199</v>
      </c>
      <c r="C4" s="83" t="s">
        <v>519</v>
      </c>
      <c r="D4" s="81" t="s">
        <v>520</v>
      </c>
      <c r="E4" s="81" t="s">
        <v>521</v>
      </c>
      <c r="F4" s="81" t="s">
        <v>522</v>
      </c>
      <c r="G4" s="82" t="s">
        <v>523</v>
      </c>
      <c r="H4" s="70"/>
      <c r="I4" s="81"/>
    </row>
    <row r="5" ht="21" customHeight="1" spans="1:9">
      <c r="A5" s="83"/>
      <c r="B5" s="84"/>
      <c r="C5" s="84"/>
      <c r="D5" s="85"/>
      <c r="E5" s="84"/>
      <c r="F5" s="84"/>
      <c r="G5" s="82" t="s">
        <v>481</v>
      </c>
      <c r="H5" s="82" t="s">
        <v>524</v>
      </c>
      <c r="I5" s="82" t="s">
        <v>525</v>
      </c>
    </row>
    <row r="6" ht="17.25" customHeight="1" spans="1:9">
      <c r="A6" s="86" t="s">
        <v>83</v>
      </c>
      <c r="B6" s="32" t="s">
        <v>84</v>
      </c>
      <c r="C6" s="86" t="s">
        <v>85</v>
      </c>
      <c r="D6" s="34" t="s">
        <v>86</v>
      </c>
      <c r="E6" s="86" t="s">
        <v>87</v>
      </c>
      <c r="F6" s="32" t="s">
        <v>88</v>
      </c>
      <c r="G6" s="87" t="s">
        <v>89</v>
      </c>
      <c r="H6" s="34" t="s">
        <v>90</v>
      </c>
      <c r="I6" s="34">
        <v>9</v>
      </c>
    </row>
    <row r="7" ht="19.5" customHeight="1" spans="1:9">
      <c r="A7" s="88" t="s">
        <v>70</v>
      </c>
      <c r="B7" s="65" t="s">
        <v>70</v>
      </c>
      <c r="C7" s="65" t="s">
        <v>526</v>
      </c>
      <c r="D7" s="18" t="s">
        <v>527</v>
      </c>
      <c r="E7" s="33" t="s">
        <v>528</v>
      </c>
      <c r="F7" s="87" t="s">
        <v>489</v>
      </c>
      <c r="G7" s="89">
        <v>6</v>
      </c>
      <c r="H7" s="90">
        <v>5000</v>
      </c>
      <c r="I7" s="90">
        <v>30000</v>
      </c>
    </row>
    <row r="8" ht="19.5" customHeight="1" spans="1:9">
      <c r="A8" s="88" t="s">
        <v>70</v>
      </c>
      <c r="B8" s="65" t="s">
        <v>70</v>
      </c>
      <c r="C8" s="65" t="s">
        <v>526</v>
      </c>
      <c r="D8" s="18" t="s">
        <v>529</v>
      </c>
      <c r="E8" s="33" t="s">
        <v>530</v>
      </c>
      <c r="F8" s="87" t="s">
        <v>489</v>
      </c>
      <c r="G8" s="89">
        <v>3</v>
      </c>
      <c r="H8" s="90">
        <v>7000</v>
      </c>
      <c r="I8" s="90">
        <v>21000</v>
      </c>
    </row>
    <row r="9" ht="19.5" customHeight="1" spans="1:9">
      <c r="A9" s="88" t="s">
        <v>70</v>
      </c>
      <c r="B9" s="65" t="s">
        <v>70</v>
      </c>
      <c r="C9" s="65" t="s">
        <v>526</v>
      </c>
      <c r="D9" s="18" t="s">
        <v>531</v>
      </c>
      <c r="E9" s="33" t="s">
        <v>488</v>
      </c>
      <c r="F9" s="87" t="s">
        <v>489</v>
      </c>
      <c r="G9" s="89">
        <v>4</v>
      </c>
      <c r="H9" s="90">
        <v>1200</v>
      </c>
      <c r="I9" s="90">
        <v>4800</v>
      </c>
    </row>
    <row r="10" ht="19.5" customHeight="1" spans="1:9">
      <c r="A10" s="88" t="s">
        <v>70</v>
      </c>
      <c r="B10" s="65" t="s">
        <v>70</v>
      </c>
      <c r="C10" s="65" t="s">
        <v>532</v>
      </c>
      <c r="D10" s="18" t="s">
        <v>533</v>
      </c>
      <c r="E10" s="33" t="s">
        <v>490</v>
      </c>
      <c r="F10" s="87" t="s">
        <v>491</v>
      </c>
      <c r="G10" s="89">
        <v>5</v>
      </c>
      <c r="H10" s="90">
        <v>1200</v>
      </c>
      <c r="I10" s="90">
        <v>6000</v>
      </c>
    </row>
    <row r="11" ht="19.5" customHeight="1" spans="1:9">
      <c r="A11" s="88" t="s">
        <v>70</v>
      </c>
      <c r="B11" s="65" t="s">
        <v>70</v>
      </c>
      <c r="C11" s="65" t="s">
        <v>532</v>
      </c>
      <c r="D11" s="18" t="s">
        <v>534</v>
      </c>
      <c r="E11" s="33" t="s">
        <v>535</v>
      </c>
      <c r="F11" s="87" t="s">
        <v>536</v>
      </c>
      <c r="G11" s="89">
        <v>18</v>
      </c>
      <c r="H11" s="90">
        <v>500</v>
      </c>
      <c r="I11" s="90">
        <v>9000</v>
      </c>
    </row>
    <row r="12" ht="19.5" customHeight="1" spans="1:9">
      <c r="A12" s="20" t="s">
        <v>55</v>
      </c>
      <c r="B12" s="91"/>
      <c r="C12" s="91"/>
      <c r="D12" s="92"/>
      <c r="E12" s="93"/>
      <c r="F12" s="93"/>
      <c r="G12" s="89">
        <v>36</v>
      </c>
      <c r="H12" s="90">
        <v>14900</v>
      </c>
      <c r="I12" s="90">
        <v>70800</v>
      </c>
    </row>
  </sheetData>
  <mergeCells count="10">
    <mergeCell ref="A2:I2"/>
    <mergeCell ref="A3:C3"/>
    <mergeCell ref="G4:I4"/>
    <mergeCell ref="A12:F12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selection activeCell="G29" sqref="G2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1"/>
      <c r="E1" s="41"/>
      <c r="F1" s="41"/>
      <c r="G1" s="41"/>
      <c r="K1" s="42" t="s">
        <v>537</v>
      </c>
    </row>
    <row r="2" ht="41.25" customHeight="1" spans="1:11">
      <c r="A2" s="43" t="str">
        <f>"2025"&amp;"年上级转移支付补助项目支出预算表"</f>
        <v>2025年上级转移支付补助项目支出预算表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3.5" customHeight="1" spans="1:11">
      <c r="A3" s="44" t="str">
        <f>"单位名称："&amp;"昆明市晋宁区统计局"</f>
        <v>单位名称：昆明市晋宁区统计局</v>
      </c>
      <c r="B3" s="45"/>
      <c r="C3" s="45"/>
      <c r="D3" s="45"/>
      <c r="E3" s="45"/>
      <c r="F3" s="45"/>
      <c r="G3" s="45"/>
      <c r="H3" s="46"/>
      <c r="I3" s="46"/>
      <c r="J3" s="46"/>
      <c r="K3" s="47" t="s">
        <v>1</v>
      </c>
    </row>
    <row r="4" ht="21.75" customHeight="1" spans="1:11">
      <c r="A4" s="48" t="s">
        <v>280</v>
      </c>
      <c r="B4" s="48" t="s">
        <v>201</v>
      </c>
      <c r="C4" s="48" t="s">
        <v>281</v>
      </c>
      <c r="D4" s="49" t="s">
        <v>202</v>
      </c>
      <c r="E4" s="49" t="s">
        <v>203</v>
      </c>
      <c r="F4" s="49" t="s">
        <v>282</v>
      </c>
      <c r="G4" s="49" t="s">
        <v>283</v>
      </c>
      <c r="H4" s="62" t="s">
        <v>55</v>
      </c>
      <c r="I4" s="12" t="s">
        <v>538</v>
      </c>
      <c r="J4" s="13"/>
      <c r="K4" s="36"/>
    </row>
    <row r="5" ht="21.75" customHeight="1" spans="1:11">
      <c r="A5" s="50"/>
      <c r="B5" s="50"/>
      <c r="C5" s="50"/>
      <c r="D5" s="51"/>
      <c r="E5" s="51"/>
      <c r="F5" s="51"/>
      <c r="G5" s="51"/>
      <c r="H5" s="63"/>
      <c r="I5" s="49" t="s">
        <v>58</v>
      </c>
      <c r="J5" s="49" t="s">
        <v>59</v>
      </c>
      <c r="K5" s="49" t="s">
        <v>60</v>
      </c>
    </row>
    <row r="6" ht="40.5" customHeight="1" spans="1:11">
      <c r="A6" s="53"/>
      <c r="B6" s="53"/>
      <c r="C6" s="53"/>
      <c r="D6" s="54"/>
      <c r="E6" s="54"/>
      <c r="F6" s="54"/>
      <c r="G6" s="54"/>
      <c r="H6" s="55"/>
      <c r="I6" s="54" t="s">
        <v>57</v>
      </c>
      <c r="J6" s="54"/>
      <c r="K6" s="54"/>
    </row>
    <row r="7" ht="15" customHeight="1" spans="1:1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70">
        <v>10</v>
      </c>
      <c r="K7" s="70">
        <v>11</v>
      </c>
    </row>
    <row r="8" ht="18.75" customHeight="1" spans="1:11">
      <c r="A8" s="18"/>
      <c r="B8" s="33"/>
      <c r="C8" s="18"/>
      <c r="D8" s="18"/>
      <c r="E8" s="18"/>
      <c r="F8" s="18"/>
      <c r="G8" s="18"/>
      <c r="H8" s="64"/>
      <c r="I8" s="71"/>
      <c r="J8" s="71"/>
      <c r="K8" s="64"/>
    </row>
    <row r="9" ht="18.75" customHeight="1" spans="1:11">
      <c r="A9" s="65"/>
      <c r="B9" s="33"/>
      <c r="C9" s="33"/>
      <c r="D9" s="33"/>
      <c r="E9" s="33"/>
      <c r="F9" s="33"/>
      <c r="G9" s="33"/>
      <c r="H9" s="58"/>
      <c r="I9" s="58"/>
      <c r="J9" s="58"/>
      <c r="K9" s="64"/>
    </row>
    <row r="10" ht="18.75" customHeight="1" spans="1:11">
      <c r="A10" s="66" t="s">
        <v>188</v>
      </c>
      <c r="B10" s="67"/>
      <c r="C10" s="67"/>
      <c r="D10" s="67"/>
      <c r="E10" s="67"/>
      <c r="F10" s="67"/>
      <c r="G10" s="68"/>
      <c r="H10" s="58"/>
      <c r="I10" s="58"/>
      <c r="J10" s="58"/>
      <c r="K10" s="64"/>
    </row>
    <row r="13" customHeight="1" spans="1:7">
      <c r="A13" s="69" t="s">
        <v>539</v>
      </c>
      <c r="B13" s="69"/>
      <c r="C13" s="69"/>
      <c r="D13" s="69"/>
      <c r="E13" s="69"/>
      <c r="F13" s="69"/>
      <c r="G13" s="69"/>
    </row>
  </sheetData>
  <mergeCells count="16">
    <mergeCell ref="A2:K2"/>
    <mergeCell ref="A3:G3"/>
    <mergeCell ref="I4:K4"/>
    <mergeCell ref="A10:G10"/>
    <mergeCell ref="A13:G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6"/>
  <sheetViews>
    <sheetView showZeros="0" workbookViewId="0">
      <selection activeCell="E26" sqref="E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1"/>
      <c r="G1" s="42" t="s">
        <v>540</v>
      </c>
    </row>
    <row r="2" ht="41.25" customHeight="1" spans="1:7">
      <c r="A2" s="43" t="str">
        <f>"2025"&amp;"年部门项目中期规划预算表"</f>
        <v>2025年部门项目中期规划预算表</v>
      </c>
      <c r="B2" s="43"/>
      <c r="C2" s="43"/>
      <c r="D2" s="43"/>
      <c r="E2" s="43"/>
      <c r="F2" s="43"/>
      <c r="G2" s="43"/>
    </row>
    <row r="3" ht="13.5" customHeight="1" spans="1:7">
      <c r="A3" s="44" t="str">
        <f>"单位名称："&amp;"昆明市晋宁区统计局"</f>
        <v>单位名称：昆明市晋宁区统计局</v>
      </c>
      <c r="B3" s="45"/>
      <c r="C3" s="45"/>
      <c r="D3" s="45"/>
      <c r="E3" s="46"/>
      <c r="F3" s="46"/>
      <c r="G3" s="47" t="s">
        <v>1</v>
      </c>
    </row>
    <row r="4" ht="21.75" customHeight="1" spans="1:7">
      <c r="A4" s="48" t="s">
        <v>281</v>
      </c>
      <c r="B4" s="48" t="s">
        <v>280</v>
      </c>
      <c r="C4" s="48" t="s">
        <v>201</v>
      </c>
      <c r="D4" s="49" t="s">
        <v>541</v>
      </c>
      <c r="E4" s="12" t="s">
        <v>58</v>
      </c>
      <c r="F4" s="13"/>
      <c r="G4" s="36"/>
    </row>
    <row r="5" ht="21.75" customHeight="1" spans="1:7">
      <c r="A5" s="50"/>
      <c r="B5" s="50"/>
      <c r="C5" s="50"/>
      <c r="D5" s="51"/>
      <c r="E5" s="52" t="str">
        <f>"2025"&amp;"年"</f>
        <v>2025年</v>
      </c>
      <c r="F5" s="49" t="str">
        <f>("2025"+1)&amp;"年"</f>
        <v>2026年</v>
      </c>
      <c r="G5" s="49" t="str">
        <f>("2025"+2)&amp;"年"</f>
        <v>2027年</v>
      </c>
    </row>
    <row r="6" ht="40.5" customHeight="1" spans="1:7">
      <c r="A6" s="53"/>
      <c r="B6" s="53"/>
      <c r="C6" s="53"/>
      <c r="D6" s="54"/>
      <c r="E6" s="55"/>
      <c r="F6" s="54" t="s">
        <v>57</v>
      </c>
      <c r="G6" s="54"/>
    </row>
    <row r="7" ht="15" customHeight="1" spans="1:7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</row>
    <row r="8" ht="17.25" customHeight="1" spans="1:7">
      <c r="A8" s="33" t="s">
        <v>70</v>
      </c>
      <c r="B8" s="57"/>
      <c r="C8" s="57"/>
      <c r="D8" s="33"/>
      <c r="E8" s="58">
        <v>800000</v>
      </c>
      <c r="F8" s="58"/>
      <c r="G8" s="58"/>
    </row>
    <row r="9" ht="18.75" customHeight="1" spans="1:7">
      <c r="A9" s="33"/>
      <c r="B9" s="33" t="s">
        <v>542</v>
      </c>
      <c r="C9" s="33" t="s">
        <v>288</v>
      </c>
      <c r="D9" s="33" t="s">
        <v>543</v>
      </c>
      <c r="E9" s="58">
        <v>4600</v>
      </c>
      <c r="F9" s="58"/>
      <c r="G9" s="58"/>
    </row>
    <row r="10" ht="18.75" customHeight="1" spans="1:7">
      <c r="A10" s="26"/>
      <c r="B10" s="33" t="s">
        <v>542</v>
      </c>
      <c r="C10" s="33" t="s">
        <v>290</v>
      </c>
      <c r="D10" s="33" t="s">
        <v>543</v>
      </c>
      <c r="E10" s="58">
        <v>50000</v>
      </c>
      <c r="F10" s="58"/>
      <c r="G10" s="58"/>
    </row>
    <row r="11" ht="18.75" customHeight="1" spans="1:7">
      <c r="A11" s="26"/>
      <c r="B11" s="33" t="s">
        <v>542</v>
      </c>
      <c r="C11" s="33" t="s">
        <v>292</v>
      </c>
      <c r="D11" s="33" t="s">
        <v>543</v>
      </c>
      <c r="E11" s="58">
        <v>359812</v>
      </c>
      <c r="F11" s="58"/>
      <c r="G11" s="58"/>
    </row>
    <row r="12" ht="18.75" customHeight="1" spans="1:7">
      <c r="A12" s="26"/>
      <c r="B12" s="33" t="s">
        <v>542</v>
      </c>
      <c r="C12" s="33" t="s">
        <v>294</v>
      </c>
      <c r="D12" s="33" t="s">
        <v>543</v>
      </c>
      <c r="E12" s="58">
        <v>10188</v>
      </c>
      <c r="F12" s="58"/>
      <c r="G12" s="58"/>
    </row>
    <row r="13" ht="18.75" customHeight="1" spans="1:7">
      <c r="A13" s="26"/>
      <c r="B13" s="33" t="s">
        <v>542</v>
      </c>
      <c r="C13" s="33" t="s">
        <v>296</v>
      </c>
      <c r="D13" s="33" t="s">
        <v>543</v>
      </c>
      <c r="E13" s="58">
        <v>40000</v>
      </c>
      <c r="F13" s="58"/>
      <c r="G13" s="58"/>
    </row>
    <row r="14" ht="18.75" customHeight="1" spans="1:7">
      <c r="A14" s="26"/>
      <c r="B14" s="33" t="s">
        <v>544</v>
      </c>
      <c r="C14" s="33" t="s">
        <v>301</v>
      </c>
      <c r="D14" s="33" t="s">
        <v>543</v>
      </c>
      <c r="E14" s="58">
        <v>20000</v>
      </c>
      <c r="F14" s="58"/>
      <c r="G14" s="58"/>
    </row>
    <row r="15" ht="18.75" customHeight="1" spans="1:7">
      <c r="A15" s="26"/>
      <c r="B15" s="33" t="s">
        <v>544</v>
      </c>
      <c r="C15" s="33" t="s">
        <v>305</v>
      </c>
      <c r="D15" s="33" t="s">
        <v>543</v>
      </c>
      <c r="E15" s="58">
        <v>315400</v>
      </c>
      <c r="F15" s="58"/>
      <c r="G15" s="58"/>
    </row>
    <row r="16" ht="18.75" customHeight="1" spans="1:7">
      <c r="A16" s="59" t="s">
        <v>55</v>
      </c>
      <c r="B16" s="60" t="s">
        <v>545</v>
      </c>
      <c r="C16" s="60"/>
      <c r="D16" s="61"/>
      <c r="E16" s="58">
        <v>800000</v>
      </c>
      <c r="F16" s="58"/>
      <c r="G16" s="58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5"/>
  <sheetViews>
    <sheetView showZeros="0" workbookViewId="0">
      <selection activeCell="F48" sqref="F48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5" t="s">
        <v>546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"单位名称："&amp;"昆明市晋宁区统计局"</f>
        <v>单位名称：昆明市晋宁区统计局</v>
      </c>
      <c r="B3" s="3"/>
      <c r="C3" s="4"/>
      <c r="D3" s="5"/>
      <c r="E3" s="5"/>
      <c r="F3" s="5"/>
      <c r="G3" s="5"/>
      <c r="H3" s="5"/>
      <c r="I3" s="5"/>
      <c r="J3" s="230" t="s">
        <v>1</v>
      </c>
    </row>
    <row r="4" ht="30" customHeight="1" spans="1:10">
      <c r="A4" s="6" t="s">
        <v>547</v>
      </c>
      <c r="B4" s="7" t="s">
        <v>71</v>
      </c>
      <c r="C4" s="8"/>
      <c r="D4" s="8"/>
      <c r="E4" s="9"/>
      <c r="F4" s="10" t="s">
        <v>548</v>
      </c>
      <c r="G4" s="9"/>
      <c r="H4" s="11" t="s">
        <v>70</v>
      </c>
      <c r="I4" s="8"/>
      <c r="J4" s="9"/>
    </row>
    <row r="5" ht="32.25" customHeight="1" spans="1:10">
      <c r="A5" s="12" t="s">
        <v>549</v>
      </c>
      <c r="B5" s="13"/>
      <c r="C5" s="13"/>
      <c r="D5" s="13"/>
      <c r="E5" s="13"/>
      <c r="F5" s="13"/>
      <c r="G5" s="13"/>
      <c r="H5" s="13"/>
      <c r="I5" s="36"/>
      <c r="J5" s="37" t="s">
        <v>550</v>
      </c>
    </row>
    <row r="6" ht="99.75" customHeight="1" spans="1:10">
      <c r="A6" s="14" t="s">
        <v>551</v>
      </c>
      <c r="B6" s="15" t="s">
        <v>552</v>
      </c>
      <c r="C6" s="16" t="s">
        <v>553</v>
      </c>
      <c r="D6" s="16"/>
      <c r="E6" s="16"/>
      <c r="F6" s="16"/>
      <c r="G6" s="16"/>
      <c r="H6" s="16"/>
      <c r="I6" s="16"/>
      <c r="J6" s="38" t="s">
        <v>554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 t="s">
        <v>555</v>
      </c>
      <c r="D7" s="16"/>
      <c r="E7" s="16"/>
      <c r="F7" s="16"/>
      <c r="G7" s="16"/>
      <c r="H7" s="16"/>
      <c r="I7" s="16"/>
      <c r="J7" s="38" t="s">
        <v>556</v>
      </c>
    </row>
    <row r="8" ht="75" customHeight="1" spans="1:10">
      <c r="A8" s="15" t="s">
        <v>557</v>
      </c>
      <c r="B8" s="17" t="str">
        <f>"预算年度（"&amp;"2025"&amp;"年）绩效目标"</f>
        <v>预算年度（2025年）绩效目标</v>
      </c>
      <c r="C8" s="18" t="s">
        <v>558</v>
      </c>
      <c r="D8" s="18"/>
      <c r="E8" s="18"/>
      <c r="F8" s="18"/>
      <c r="G8" s="18"/>
      <c r="H8" s="18"/>
      <c r="I8" s="18"/>
      <c r="J8" s="39" t="s">
        <v>559</v>
      </c>
    </row>
    <row r="9" ht="32.25" customHeight="1" spans="1:10">
      <c r="A9" s="19" t="s">
        <v>560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561</v>
      </c>
      <c r="B10" s="15"/>
      <c r="C10" s="14" t="s">
        <v>562</v>
      </c>
      <c r="D10" s="14"/>
      <c r="E10" s="14"/>
      <c r="F10" s="14" t="s">
        <v>563</v>
      </c>
      <c r="G10" s="14"/>
      <c r="H10" s="14" t="s">
        <v>564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565</v>
      </c>
      <c r="I11" s="15" t="s">
        <v>566</v>
      </c>
      <c r="J11" s="15" t="s">
        <v>567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>
        <v>5934750.07</v>
      </c>
      <c r="I12" s="23">
        <v>5884650.07</v>
      </c>
      <c r="J12" s="23">
        <v>50100</v>
      </c>
    </row>
    <row r="13" ht="34.5" customHeight="1" spans="1:10">
      <c r="A13" s="16" t="s">
        <v>568</v>
      </c>
      <c r="B13" s="24"/>
      <c r="C13" s="16" t="s">
        <v>569</v>
      </c>
      <c r="D13" s="24"/>
      <c r="E13" s="24"/>
      <c r="F13" s="24"/>
      <c r="G13" s="24"/>
      <c r="H13" s="25">
        <v>410000</v>
      </c>
      <c r="I13" s="25">
        <v>390000</v>
      </c>
      <c r="J13" s="25">
        <v>20000</v>
      </c>
    </row>
    <row r="14" ht="34.5" customHeight="1" spans="1:10">
      <c r="A14" s="16" t="s">
        <v>570</v>
      </c>
      <c r="B14" s="26"/>
      <c r="C14" s="16" t="s">
        <v>571</v>
      </c>
      <c r="D14" s="26"/>
      <c r="E14" s="26"/>
      <c r="F14" s="26"/>
      <c r="G14" s="26"/>
      <c r="H14" s="25">
        <v>5084750.07</v>
      </c>
      <c r="I14" s="25">
        <v>5084650.07</v>
      </c>
      <c r="J14" s="25">
        <v>100</v>
      </c>
    </row>
    <row r="15" ht="34.5" customHeight="1" spans="1:10">
      <c r="A15" s="16" t="s">
        <v>572</v>
      </c>
      <c r="B15" s="26"/>
      <c r="C15" s="16" t="s">
        <v>573</v>
      </c>
      <c r="D15" s="26"/>
      <c r="E15" s="26"/>
      <c r="F15" s="26"/>
      <c r="G15" s="26"/>
      <c r="H15" s="25">
        <v>400000</v>
      </c>
      <c r="I15" s="25">
        <v>370000</v>
      </c>
      <c r="J15" s="25">
        <v>30000</v>
      </c>
    </row>
    <row r="16" ht="34.5" customHeight="1" spans="1:10">
      <c r="A16" s="16" t="s">
        <v>574</v>
      </c>
      <c r="B16" s="26"/>
      <c r="C16" s="16" t="s">
        <v>575</v>
      </c>
      <c r="D16" s="26"/>
      <c r="E16" s="26"/>
      <c r="F16" s="26"/>
      <c r="G16" s="26"/>
      <c r="H16" s="25">
        <v>40000</v>
      </c>
      <c r="I16" s="25">
        <v>40000</v>
      </c>
      <c r="J16" s="25"/>
    </row>
    <row r="17" ht="32.25" customHeight="1" spans="1:10">
      <c r="A17" s="19" t="s">
        <v>576</v>
      </c>
      <c r="B17" s="19"/>
      <c r="C17" s="19"/>
      <c r="D17" s="19"/>
      <c r="E17" s="19"/>
      <c r="F17" s="19"/>
      <c r="G17" s="19"/>
      <c r="H17" s="19"/>
      <c r="I17" s="19"/>
      <c r="J17" s="19"/>
    </row>
    <row r="18" ht="32.25" customHeight="1" spans="1:10">
      <c r="A18" s="27" t="s">
        <v>577</v>
      </c>
      <c r="B18" s="27"/>
      <c r="C18" s="27"/>
      <c r="D18" s="27"/>
      <c r="E18" s="27"/>
      <c r="F18" s="27"/>
      <c r="G18" s="27"/>
      <c r="H18" s="28" t="s">
        <v>578</v>
      </c>
      <c r="I18" s="40" t="s">
        <v>315</v>
      </c>
      <c r="J18" s="28" t="s">
        <v>579</v>
      </c>
    </row>
    <row r="19" ht="36" customHeight="1" spans="1:10">
      <c r="A19" s="29" t="s">
        <v>308</v>
      </c>
      <c r="B19" s="29" t="s">
        <v>580</v>
      </c>
      <c r="C19" s="30" t="s">
        <v>310</v>
      </c>
      <c r="D19" s="30" t="s">
        <v>311</v>
      </c>
      <c r="E19" s="30" t="s">
        <v>312</v>
      </c>
      <c r="F19" s="30" t="s">
        <v>313</v>
      </c>
      <c r="G19" s="30" t="s">
        <v>314</v>
      </c>
      <c r="H19" s="31"/>
      <c r="I19" s="31"/>
      <c r="J19" s="31"/>
    </row>
    <row r="20" ht="32.25" customHeight="1" spans="1:10">
      <c r="A20" s="32" t="s">
        <v>317</v>
      </c>
      <c r="B20" s="32"/>
      <c r="C20" s="33"/>
      <c r="D20" s="32"/>
      <c r="E20" s="32"/>
      <c r="F20" s="32"/>
      <c r="G20" s="32"/>
      <c r="H20" s="34"/>
      <c r="I20" s="18"/>
      <c r="J20" s="34"/>
    </row>
    <row r="21" ht="32.25" customHeight="1" spans="1:10">
      <c r="A21" s="32"/>
      <c r="B21" s="32" t="s">
        <v>318</v>
      </c>
      <c r="C21" s="33"/>
      <c r="D21" s="32"/>
      <c r="E21" s="32"/>
      <c r="F21" s="32"/>
      <c r="G21" s="32"/>
      <c r="H21" s="34"/>
      <c r="I21" s="18"/>
      <c r="J21" s="34"/>
    </row>
    <row r="22" ht="32.25" customHeight="1" spans="1:10">
      <c r="A22" s="32"/>
      <c r="B22" s="32"/>
      <c r="C22" s="33" t="s">
        <v>581</v>
      </c>
      <c r="D22" s="32" t="s">
        <v>320</v>
      </c>
      <c r="E22" s="32" t="s">
        <v>582</v>
      </c>
      <c r="F22" s="32" t="s">
        <v>354</v>
      </c>
      <c r="G22" s="32" t="s">
        <v>323</v>
      </c>
      <c r="H22" s="34" t="s">
        <v>583</v>
      </c>
      <c r="I22" s="18" t="s">
        <v>584</v>
      </c>
      <c r="J22" s="34" t="s">
        <v>585</v>
      </c>
    </row>
    <row r="23" ht="32.25" customHeight="1" spans="1:10">
      <c r="A23" s="32"/>
      <c r="B23" s="32"/>
      <c r="C23" s="33" t="s">
        <v>586</v>
      </c>
      <c r="D23" s="32" t="s">
        <v>320</v>
      </c>
      <c r="E23" s="32" t="s">
        <v>440</v>
      </c>
      <c r="F23" s="32" t="s">
        <v>354</v>
      </c>
      <c r="G23" s="32" t="s">
        <v>323</v>
      </c>
      <c r="H23" s="34" t="s">
        <v>587</v>
      </c>
      <c r="I23" s="18" t="s">
        <v>588</v>
      </c>
      <c r="J23" s="34" t="s">
        <v>589</v>
      </c>
    </row>
    <row r="24" ht="32.25" customHeight="1" spans="1:10">
      <c r="A24" s="32"/>
      <c r="B24" s="32" t="s">
        <v>329</v>
      </c>
      <c r="C24" s="33"/>
      <c r="D24" s="32"/>
      <c r="E24" s="32"/>
      <c r="F24" s="32"/>
      <c r="G24" s="32"/>
      <c r="H24" s="34"/>
      <c r="I24" s="18"/>
      <c r="J24" s="34"/>
    </row>
    <row r="25" ht="32.25" customHeight="1" spans="1:10">
      <c r="A25" s="32"/>
      <c r="B25" s="32"/>
      <c r="C25" s="33" t="s">
        <v>590</v>
      </c>
      <c r="D25" s="32" t="s">
        <v>367</v>
      </c>
      <c r="E25" s="32" t="s">
        <v>84</v>
      </c>
      <c r="F25" s="32" t="s">
        <v>332</v>
      </c>
      <c r="G25" s="32" t="s">
        <v>323</v>
      </c>
      <c r="H25" s="34" t="s">
        <v>591</v>
      </c>
      <c r="I25" s="18" t="s">
        <v>592</v>
      </c>
      <c r="J25" s="34" t="s">
        <v>593</v>
      </c>
    </row>
    <row r="26" ht="32.25" customHeight="1" spans="1:10">
      <c r="A26" s="32"/>
      <c r="B26" s="32" t="s">
        <v>334</v>
      </c>
      <c r="C26" s="33"/>
      <c r="D26" s="32"/>
      <c r="E26" s="32"/>
      <c r="F26" s="32"/>
      <c r="G26" s="32"/>
      <c r="H26" s="34"/>
      <c r="I26" s="18"/>
      <c r="J26" s="34"/>
    </row>
    <row r="27" ht="32.25" customHeight="1" spans="1:10">
      <c r="A27" s="32"/>
      <c r="B27" s="32"/>
      <c r="C27" s="33" t="s">
        <v>594</v>
      </c>
      <c r="D27" s="32" t="s">
        <v>367</v>
      </c>
      <c r="E27" s="32" t="s">
        <v>97</v>
      </c>
      <c r="F27" s="32" t="s">
        <v>364</v>
      </c>
      <c r="G27" s="32" t="s">
        <v>323</v>
      </c>
      <c r="H27" s="34" t="s">
        <v>595</v>
      </c>
      <c r="I27" s="18" t="s">
        <v>596</v>
      </c>
      <c r="J27" s="34" t="s">
        <v>597</v>
      </c>
    </row>
    <row r="28" ht="32.25" customHeight="1" spans="1:10">
      <c r="A28" s="32"/>
      <c r="B28" s="32" t="s">
        <v>598</v>
      </c>
      <c r="C28" s="33"/>
      <c r="D28" s="32"/>
      <c r="E28" s="32"/>
      <c r="F28" s="32"/>
      <c r="G28" s="32"/>
      <c r="H28" s="34"/>
      <c r="I28" s="18"/>
      <c r="J28" s="34"/>
    </row>
    <row r="29" ht="32.25" customHeight="1" spans="1:10">
      <c r="A29" s="32"/>
      <c r="B29" s="32"/>
      <c r="C29" s="33" t="s">
        <v>390</v>
      </c>
      <c r="D29" s="32" t="s">
        <v>320</v>
      </c>
      <c r="E29" s="32" t="s">
        <v>599</v>
      </c>
      <c r="F29" s="32" t="s">
        <v>391</v>
      </c>
      <c r="G29" s="32" t="s">
        <v>323</v>
      </c>
      <c r="H29" s="34" t="s">
        <v>600</v>
      </c>
      <c r="I29" s="18" t="s">
        <v>601</v>
      </c>
      <c r="J29" s="34" t="s">
        <v>602</v>
      </c>
    </row>
    <row r="30" ht="32.25" customHeight="1" spans="1:10">
      <c r="A30" s="32" t="s">
        <v>338</v>
      </c>
      <c r="B30" s="32"/>
      <c r="C30" s="33"/>
      <c r="D30" s="32"/>
      <c r="E30" s="32"/>
      <c r="F30" s="32"/>
      <c r="G30" s="32"/>
      <c r="H30" s="34"/>
      <c r="I30" s="18"/>
      <c r="J30" s="34"/>
    </row>
    <row r="31" ht="32.25" customHeight="1" spans="1:10">
      <c r="A31" s="32"/>
      <c r="B31" s="32" t="s">
        <v>339</v>
      </c>
      <c r="C31" s="33"/>
      <c r="D31" s="32"/>
      <c r="E31" s="32"/>
      <c r="F31" s="32"/>
      <c r="G31" s="32"/>
      <c r="H31" s="34"/>
      <c r="I31" s="18"/>
      <c r="J31" s="34"/>
    </row>
    <row r="32" ht="32.25" customHeight="1" spans="1:10">
      <c r="A32" s="32"/>
      <c r="B32" s="32"/>
      <c r="C32" s="33" t="s">
        <v>603</v>
      </c>
      <c r="D32" s="32" t="s">
        <v>370</v>
      </c>
      <c r="E32" s="32" t="s">
        <v>401</v>
      </c>
      <c r="F32" s="32" t="s">
        <v>332</v>
      </c>
      <c r="G32" s="32" t="s">
        <v>323</v>
      </c>
      <c r="H32" s="34" t="s">
        <v>604</v>
      </c>
      <c r="I32" s="18" t="s">
        <v>604</v>
      </c>
      <c r="J32" s="34" t="s">
        <v>605</v>
      </c>
    </row>
    <row r="33" ht="32.25" customHeight="1" spans="1:10">
      <c r="A33" s="32" t="s">
        <v>343</v>
      </c>
      <c r="B33" s="32"/>
      <c r="C33" s="33"/>
      <c r="D33" s="32"/>
      <c r="E33" s="32"/>
      <c r="F33" s="32"/>
      <c r="G33" s="32"/>
      <c r="H33" s="34"/>
      <c r="I33" s="18"/>
      <c r="J33" s="34"/>
    </row>
    <row r="34" ht="32.25" customHeight="1" spans="1:10">
      <c r="A34" s="32"/>
      <c r="B34" s="32" t="s">
        <v>344</v>
      </c>
      <c r="C34" s="33"/>
      <c r="D34" s="32"/>
      <c r="E34" s="32"/>
      <c r="F34" s="32"/>
      <c r="G34" s="32"/>
      <c r="H34" s="34"/>
      <c r="I34" s="18"/>
      <c r="J34" s="34"/>
    </row>
    <row r="35" ht="32.25" customHeight="1" spans="1:10">
      <c r="A35" s="32"/>
      <c r="B35" s="32"/>
      <c r="C35" s="33" t="s">
        <v>437</v>
      </c>
      <c r="D35" s="32" t="s">
        <v>370</v>
      </c>
      <c r="E35" s="32" t="s">
        <v>371</v>
      </c>
      <c r="F35" s="32" t="s">
        <v>332</v>
      </c>
      <c r="G35" s="32" t="s">
        <v>323</v>
      </c>
      <c r="H35" s="34" t="s">
        <v>606</v>
      </c>
      <c r="I35" s="18" t="s">
        <v>606</v>
      </c>
      <c r="J35" s="34" t="s">
        <v>607</v>
      </c>
    </row>
  </sheetData>
  <mergeCells count="35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B14"/>
    <mergeCell ref="C14:G14"/>
    <mergeCell ref="A15:B15"/>
    <mergeCell ref="C15:G15"/>
    <mergeCell ref="A16:B16"/>
    <mergeCell ref="C16:G16"/>
    <mergeCell ref="A17:J17"/>
    <mergeCell ref="A18:G18"/>
    <mergeCell ref="A6:A7"/>
    <mergeCell ref="H18:H19"/>
    <mergeCell ref="I18:I19"/>
    <mergeCell ref="J18:J19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长江</cp:lastModifiedBy>
  <dcterms:created xsi:type="dcterms:W3CDTF">2025-03-12T07:29:00Z</dcterms:created>
  <dcterms:modified xsi:type="dcterms:W3CDTF">2025-03-12T08:46:37Z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58AB6C7B8CF74B1F996157D17EBA79C0_12</vt:lpwstr>
  </property>
  <property fmtid="{D5CDD505-2E9C-101B-9397-08002B2CF9AE}" pid="3" name="KSOProductBuildVer">
    <vt:lpwstr>2052-12.1.0.20305</vt:lpwstr>
  </property>
</Properties>
</file>