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<sst xmlns="http://schemas.openxmlformats.org/spreadsheetml/2006/main" count="829" uniqueCount="350">
  <si>
    <t>预算01-1表</t>
  </si>
  <si>
    <t>单位名称：昆明市晋宁区特殊教育学校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</si>
  <si>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</si>
  <si>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</si>
  <si>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</si>
  <si>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</si>
  <si>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</si>
  <si>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</si>
  <si>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</si>
  <si>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</si>
  <si>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</si>
  <si>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</si>
  <si>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</si>
  <si>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</si>
  <si>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</si>
  <si>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</si>
  <si>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</si>
  <si>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</si>
  <si>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</si>
  <si>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</si>
  <si>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</si>
  <si>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</si>
  <si>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</si>
  <si>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</si>
  <si>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</si>
  <si>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</si>
  <si>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</si>
  <si>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</si>
  <si>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</si>
  <si>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</si>
  <si>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</si>
  <si>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</si>
  <si>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</si>
  <si>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</si>
  <si>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</si>
  <si>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</si>
  <si>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</si>
  <si>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</si>
  <si>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</si>
  <si>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</si>
  <si>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</si>
  <si>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</si>
  <si>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</si>
  <si>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</si>
  <si>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</si>
  <si>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</si>
  <si>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</si>
  <si>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</si>
  <si>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</si>
  <si>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</si>
  <si>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</si>
  <si>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</si>
  <si>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</si>
  <si>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</si>
  <si>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</si>
  <si>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</si>
  <si>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</si>
  <si>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</si>
  <si>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</si>
  <si>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</si>
  <si>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</si>
  <si>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</si>
  <si>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</si>
  <si>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</si>
  <si>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</si>
  <si>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</si>
  <si>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</si>
  <si>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</si>
  <si>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</si>
  <si>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105049</t>
  </si>
  <si>
    <t>昆明市晋宁区特殊教育学校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</si>
  <si>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</si>
  <si>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</si>
  <si>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</si>
  <si>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</si>
  <si>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</si>
  <si>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</si>
  <si>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</si>
  <si>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</si>
  <si>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</si>
  <si>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</si>
  <si>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</si>
  <si>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</si>
  <si>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</si>
  <si>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</si>
  <si>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</si>
  <si>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</si>
  <si>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</si>
  <si>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</si>
  <si>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</si>
  <si>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</si>
  <si>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</si>
  <si>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</si>
  <si>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</si>
  <si>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</si>
  <si>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</si>
  <si>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</si>
  <si>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</si>
  <si>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</si>
  <si>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</si>
  <si>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</si>
  <si>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</si>
  <si>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</si>
  <si>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</si>
  <si>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</si>
  <si>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</si>
  <si>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</si>
  <si>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</si>
  <si>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</si>
  <si>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</si>
  <si>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</si>
  <si>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</si>
  <si>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</si>
  <si>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</si>
  <si>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</si>
  <si>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</si>
  <si>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</si>
  <si>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</si>
  <si>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</si>
  <si>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</si>
  <si>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</si>
  <si>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</si>
  <si>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</si>
  <si>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</si>
  <si>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</si>
  <si>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</si>
  <si>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</si>
  <si>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</si>
  <si>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</si>
  <si>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</si>
  <si>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</si>
  <si>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</si>
  <si>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</si>
  <si>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</si>
  <si>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</si>
  <si>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</si>
  <si>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</si>
  <si>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</si>
  <si>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</si>
  <si>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</si>
  <si>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</si>
  <si>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</si>
  <si>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</si>
  <si>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</si>
  <si>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</si>
  <si>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</si>
  <si>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</si>
  <si>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</si>
  <si>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</si>
  <si>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</si>
  <si>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</si>
  <si>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</si>
  <si>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</si>
  <si>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</si>
  <si>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</si>
  <si>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</si>
  <si>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</si>
  <si>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</si>
  <si>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</si>
  <si>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</si>
  <si>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</si>
  <si>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</si>
  <si>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</si>
  <si>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</si>
  <si>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</si>
  <si>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</si>
  <si>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</si>
  <si>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</si>
  <si>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</si>
  <si>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</si>
  <si>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</si>
  <si>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</si>
  <si>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</si>
  <si>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</si>
  <si>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</si>
  <si>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</si>
  <si>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</si>
  <si>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</si>
  <si>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</si>
  <si>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</si>
  <si>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</si>
  <si>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</si>
  <si>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</si>
  <si>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</si>
  <si>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</si>
  <si>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</si>
  <si>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</si>
  <si>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</si>
  <si>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</si>
  <si>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</si>
  <si>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</si>
  <si>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530122221100000338959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</si>
  <si>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</si>
  <si>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</si>
  <si>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</si>
  <si>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</si>
  <si>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</si>
  <si>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</si>
  <si>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</si>
  <si>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</si>
  <si>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</si>
  <si>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530122221100000338975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</si>
  <si>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</si>
  <si>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</si>
  <si>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</si>
  <si>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</si>
  <si>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</si>
  <si>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</si>
  <si>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</si>
  <si>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</si>
  <si>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</si>
  <si>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530122221100000338977</t>
  </si>
  <si>
    <t>30113</t>
  </si>
  <si>
    <t>530122221100000338979</t>
  </si>
  <si>
    <t>工会经费</t>
  </si>
  <si>
    <t>30228</t>
  </si>
  <si>
    <t>530122221100000338980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</si>
  <si>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</si>
  <si>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</si>
  <si>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</si>
  <si>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</si>
  <si>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</si>
  <si>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</si>
  <si>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</si>
  <si>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</si>
  <si>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</si>
  <si>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530122221100000338982</t>
  </si>
  <si>
    <t>30217</t>
  </si>
  <si>
    <t>530122231100001490567</t>
  </si>
  <si>
    <t>其他事业人员支出工资</t>
  </si>
  <si>
    <t>530122231100001490591</t>
  </si>
  <si>
    <t>事业人员绩效奖励</t>
  </si>
  <si>
    <t>530122241100002215873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</si>
  <si>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</si>
  <si>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</si>
  <si>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</si>
  <si>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</si>
  <si>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</si>
  <si>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</si>
  <si>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</si>
  <si>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</si>
  <si>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</si>
  <si>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</si>
  <si>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备注：我单位无部门项目支出预算相关内容，该表以空表进行公开。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</si>
  <si>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</si>
  <si>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</si>
  <si>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</si>
  <si>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</si>
  <si>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</si>
  <si>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</si>
  <si>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</si>
  <si>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</si>
  <si>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</si>
  <si>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</si>
  <si>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备注：我单位无项目支出预算相关内容，该表以空表进行公开。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</si>
  <si>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</si>
  <si>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</si>
  <si>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</si>
  <si>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</si>
  <si>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</si>
  <si>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</si>
  <si>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</si>
  <si>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</si>
  <si>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</si>
  <si>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</si>
  <si>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</si>
  <si>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</si>
  <si>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</si>
  <si>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</si>
  <si>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</si>
  <si>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</si>
  <si>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</si>
  <si>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</si>
  <si>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</si>
  <si>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</si>
  <si>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</si>
  <si>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</si>
  <si>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</si>
  <si>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</si>
  <si>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</si>
  <si>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</si>
  <si>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</si>
  <si>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</si>
  <si>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</si>
  <si>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</si>
  <si>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</si>
  <si>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</si>
  <si>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</si>
  <si>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</si>
  <si>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</si>
  <si>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</si>
  <si>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</si>
  <si>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</si>
  <si>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</si>
  <si>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A01 房屋和构筑物</t>
  </si>
  <si>
    <t>A01029900 其他构筑物</t>
  </si>
  <si>
    <t>门禁系统</t>
  </si>
  <si>
    <t>套</t>
  </si>
  <si>
    <t>防撞柱</t>
  </si>
  <si>
    <t>A02 设备</t>
  </si>
  <si>
    <t>A02020800 触控一体机</t>
  </si>
  <si>
    <t>触控一体机</t>
  </si>
  <si>
    <t>台</t>
  </si>
  <si>
    <t>A02021103 LED显示屏</t>
  </si>
  <si>
    <t>LED显示屏</t>
  </si>
  <si>
    <t>A02090599 其他视频节目制作和播控设备</t>
  </si>
  <si>
    <t>录播教室</t>
  </si>
  <si>
    <t>间</t>
  </si>
  <si>
    <t>A02091299 其他音频设备</t>
  </si>
  <si>
    <t>校园广播系统</t>
  </si>
  <si>
    <t>A02249900 其他食品加工设备</t>
  </si>
  <si>
    <t>绞肉机</t>
  </si>
  <si>
    <t>A05 家具和用品</t>
  </si>
  <si>
    <t>A05010203 教学、实验用桌</t>
  </si>
  <si>
    <t>课桌椅</t>
  </si>
  <si>
    <t>A05020199 其他厨卫用具</t>
  </si>
  <si>
    <t>风幕机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</si>
  <si>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</si>
  <si>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</si>
  <si>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</si>
  <si>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</si>
  <si>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</si>
  <si>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</si>
  <si>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</si>
  <si>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</si>
  <si>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</si>
  <si>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单位名称：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</si>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</sst>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12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39" fillId="0" borderId="17">
      <alignment horizontal="right" vertical="center"/>
    </xf>
    <xf numFmtId="0" fontId="36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39" fillId="0" borderId="17">
      <alignment horizontal="right"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4" fillId="22" borderId="32" applyNumberFormat="0" applyAlignment="0" applyProtection="0">
      <alignment vertical="center"/>
    </xf>
    <xf numFmtId="0" fontId="46" fillId="22" borderId="29" applyNumberFormat="0" applyAlignment="0" applyProtection="0">
      <alignment vertical="center"/>
    </xf>
    <xf numFmtId="0" fontId="35" fillId="8" borderId="28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10" fontId="39" fillId="0" borderId="17">
      <alignment horizontal="right" vertical="center"/>
    </xf>
    <xf numFmtId="0" fontId="36" fillId="2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76" fontId="39" fillId="0" borderId="17">
      <alignment horizontal="right" vertical="center"/>
    </xf>
    <xf numFmtId="49" fontId="39" fillId="0" borderId="17">
      <alignment horizontal="left" vertical="center" wrapText="1"/>
    </xf>
    <xf numFmtId="176" fontId="39" fillId="0" borderId="17">
      <alignment horizontal="right" vertical="center"/>
    </xf>
    <xf numFmtId="177" fontId="39" fillId="0" borderId="17">
      <alignment horizontal="right" vertical="center"/>
    </xf>
    <xf numFmtId="180" fontId="39" fillId="0" borderId="17">
      <alignment horizontal="right" vertical="center"/>
    </xf>
    <xf numFmtId="0" fontId="47" fillId="0" borderId="0"/>
    <xf numFmtId="0" fontId="39" fillId="0" borderId="0">
      <alignment vertical="top"/>
      <protection locked="0"/>
    </xf>
  </cellStyleXfs>
  <cellXfs count="288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5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7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9" fillId="0" borderId="0" xfId="0" applyFont="1" applyAlignment="1" applyProtection="1">
      <alignment horizontal="right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3" fillId="0" borderId="17" xfId="54" applyFont="1" applyAlignment="1">
      <alignment horizontal="left" vertical="center"/>
    </xf>
    <xf numFmtId="176" fontId="13" fillId="0" borderId="17" xfId="54" applyFont="1">
      <alignment horizontal="right" vertical="center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176" fontId="13" fillId="0" borderId="17" xfId="0" applyNumberFormat="1" applyFont="1" applyBorder="1" applyAlignment="1">
      <alignment horizontal="right"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49" fontId="13" fillId="0" borderId="17" xfId="53" applyFo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15" fillId="0" borderId="0" xfId="0" applyFont="1"/>
    <xf numFmtId="0" fontId="15" fillId="0" borderId="0" xfId="0" applyFont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right" vertical="center"/>
      <protection locked="0"/>
    </xf>
    <xf numFmtId="0" fontId="9" fillId="2" borderId="17" xfId="0" applyFont="1" applyFill="1" applyBorder="1" applyAlignment="1" applyProtection="1">
      <alignment horizontal="right" vertical="center" wrapText="1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left" vertical="center" wrapText="1"/>
      <protection locked="0"/>
    </xf>
    <xf numFmtId="3" fontId="10" fillId="2" borderId="17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left"/>
      <protection locked="0"/>
    </xf>
    <xf numFmtId="0" fontId="10" fillId="0" borderId="17" xfId="0" applyFont="1" applyBorder="1" applyAlignment="1">
      <alignment horizontal="left"/>
    </xf>
    <xf numFmtId="0" fontId="10" fillId="2" borderId="17" xfId="0" applyFont="1" applyFill="1" applyBorder="1" applyAlignment="1">
      <alignment horizontal="right" vertical="center"/>
    </xf>
    <xf numFmtId="0" fontId="10" fillId="2" borderId="0" xfId="0" applyFont="1" applyFill="1" applyAlignment="1" applyProtection="1">
      <alignment horizontal="right" vertical="center"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76" fontId="13" fillId="0" borderId="17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80" fontId="13" fillId="0" borderId="17" xfId="56" applyFont="1" applyAlignment="1">
      <alignment horizontal="center" vertical="center"/>
    </xf>
    <xf numFmtId="180" fontId="13" fillId="0" borderId="17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>
      <alignment horizontal="left" vertical="center"/>
    </xf>
    <xf numFmtId="176" fontId="19" fillId="0" borderId="0" xfId="0" applyNumberFormat="1" applyFont="1" applyBorder="1" applyAlignment="1">
      <alignment horizontal="left" vertical="center"/>
    </xf>
    <xf numFmtId="0" fontId="20" fillId="0" borderId="0" xfId="58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12" fillId="0" borderId="11" xfId="0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49" fontId="20" fillId="0" borderId="0" xfId="58" applyNumberFormat="1" applyFont="1" applyFill="1" applyAlignment="1" applyProtection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top"/>
    </xf>
    <xf numFmtId="0" fontId="12" fillId="0" borderId="15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left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right"/>
    </xf>
    <xf numFmtId="0" fontId="15" fillId="2" borderId="17" xfId="0" applyFont="1" applyFill="1" applyBorder="1" applyAlignment="1" applyProtection="1">
      <alignment vertical="top" wrapText="1"/>
      <protection locked="0"/>
    </xf>
    <xf numFmtId="4" fontId="10" fillId="2" borderId="17" xfId="0" applyNumberFormat="1" applyFont="1" applyFill="1" applyBorder="1" applyAlignment="1">
      <alignment horizontal="right" vertical="top"/>
    </xf>
    <xf numFmtId="4" fontId="10" fillId="0" borderId="17" xfId="0" applyNumberFormat="1" applyFont="1" applyBorder="1" applyAlignment="1">
      <alignment horizontal="right" vertical="center"/>
    </xf>
    <xf numFmtId="4" fontId="10" fillId="2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 applyProtection="1">
      <alignment horizontal="right" vertical="center" wrapText="1"/>
      <protection locked="0"/>
    </xf>
    <xf numFmtId="4" fontId="10" fillId="0" borderId="17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2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0" borderId="17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4" fontId="25" fillId="0" borderId="17" xfId="0" applyNumberFormat="1" applyFont="1" applyBorder="1" applyAlignment="1" applyProtection="1">
      <alignment horizontal="right" vertical="center"/>
      <protection locked="0"/>
    </xf>
    <xf numFmtId="0" fontId="10" fillId="2" borderId="17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2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/>
    </xf>
    <xf numFmtId="49" fontId="13" fillId="0" borderId="17" xfId="53" applyFont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11" sqref="B11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263"/>
      <c r="B2" s="263"/>
      <c r="C2" s="263"/>
      <c r="D2" s="275" t="s">
        <v>0</v>
      </c>
    </row>
    <row r="3" ht="41.25" customHeight="1" spans="1:1">
      <c r="A3" s="90" t="str">
        <f>"2025"&amp;"年部门财务收支预算总表"</f>
        <v>2025年部门财务收支预算总表</v>
      </c>
    </row>
    <row r="4" ht="17.25" customHeight="1" spans="1:4">
      <c r="A4" s="93" t="s">
        <v>1</v>
      </c>
      <c r="B4" s="265"/>
      <c r="C4" s="45"/>
      <c r="D4" s="284" t="s">
        <v>2</v>
      </c>
    </row>
    <row r="5" ht="23.25" customHeight="1" spans="1:4">
      <c r="A5" s="285" t="s">
        <v>3</v>
      </c>
      <c r="B5" s="286"/>
      <c r="C5" s="285" t="s">
        <v>4</v>
      </c>
      <c r="D5" s="286"/>
    </row>
    <row r="6" ht="24" customHeight="1" spans="1:4">
      <c r="A6" s="285" t="s">
        <v>5</v>
      </c>
      <c r="B6" s="285" t="s">
        <v>6</v>
      </c>
      <c r="C6" s="285" t="s">
        <v>7</v>
      </c>
      <c r="D6" s="285" t="s">
        <v>6</v>
      </c>
    </row>
    <row r="7" ht="17.25" customHeight="1" spans="1:4">
      <c r="A7" s="267" t="s">
        <v>8</v>
      </c>
      <c r="B7" s="68">
        <v>2415970.6</v>
      </c>
      <c r="C7" s="267" t="s">
        <v>9</v>
      </c>
      <c r="D7" s="68"/>
    </row>
    <row r="8" ht="17.25" customHeight="1" spans="1:4">
      <c r="A8" s="267" t="s">
        <v>10</v>
      </c>
      <c r="B8" s="68"/>
      <c r="C8" s="267" t="s">
        <v>11</v>
      </c>
      <c r="D8" s="68"/>
    </row>
    <row r="9" ht="17.25" customHeight="1" spans="1:4">
      <c r="A9" s="267" t="s">
        <v>12</v>
      </c>
      <c r="B9" s="68"/>
      <c r="C9" s="287" t="s">
        <v>13</v>
      </c>
      <c r="D9" s="68"/>
    </row>
    <row r="10" ht="17.25" customHeight="1" spans="1:4">
      <c r="A10" s="267" t="s">
        <v>14</v>
      </c>
      <c r="B10" s="68"/>
      <c r="C10" s="287" t="s">
        <v>15</v>
      </c>
      <c r="D10" s="68"/>
    </row>
    <row r="11" ht="17.25" customHeight="1" spans="1:4">
      <c r="A11" s="267" t="s">
        <v>16</v>
      </c>
      <c r="B11" s="68"/>
      <c r="C11" s="287" t="s">
        <v>17</v>
      </c>
      <c r="D11" s="68">
        <v>1836785.15</v>
      </c>
    </row>
    <row r="12" ht="17.25" customHeight="1" spans="1:4">
      <c r="A12" s="267" t="s">
        <v>18</v>
      </c>
      <c r="B12" s="68"/>
      <c r="C12" s="287" t="s">
        <v>19</v>
      </c>
      <c r="D12" s="68"/>
    </row>
    <row r="13" ht="17.25" customHeight="1" spans="1:4">
      <c r="A13" s="267" t="s">
        <v>20</v>
      </c>
      <c r="B13" s="68"/>
      <c r="C13" s="107" t="s">
        <v>21</v>
      </c>
      <c r="D13" s="68"/>
    </row>
    <row r="14" ht="17.25" customHeight="1" spans="1:4">
      <c r="A14" s="267" t="s">
        <v>22</v>
      </c>
      <c r="B14" s="68"/>
      <c r="C14" s="107" t="s">
        <v>23</v>
      </c>
      <c r="D14" s="68">
        <v>219452.16</v>
      </c>
    </row>
    <row r="15" ht="17.25" customHeight="1" spans="1:4">
      <c r="A15" s="267" t="s">
        <v>24</v>
      </c>
      <c r="B15" s="68"/>
      <c r="C15" s="107" t="s">
        <v>25</v>
      </c>
      <c r="D15" s="68">
        <v>163608.17</v>
      </c>
    </row>
    <row r="16" ht="17.25" customHeight="1" spans="1:4">
      <c r="A16" s="267" t="s">
        <v>26</v>
      </c>
      <c r="B16" s="71"/>
      <c r="C16" s="107" t="s">
        <v>27</v>
      </c>
      <c r="D16" s="68"/>
    </row>
    <row r="17" ht="17.25" customHeight="1" spans="1:4">
      <c r="A17" s="238"/>
      <c r="B17" s="68"/>
      <c r="C17" s="107" t="s">
        <v>28</v>
      </c>
      <c r="D17" s="68"/>
    </row>
    <row r="18" ht="17.25" customHeight="1" spans="1:4">
      <c r="A18" s="268"/>
      <c r="B18" s="68"/>
      <c r="C18" s="107" t="s">
        <v>29</v>
      </c>
      <c r="D18" s="68"/>
    </row>
    <row r="19" ht="17.25" customHeight="1" spans="1:4">
      <c r="A19" s="268"/>
      <c r="B19" s="68"/>
      <c r="C19" s="107" t="s">
        <v>30</v>
      </c>
      <c r="D19" s="68"/>
    </row>
    <row r="20" ht="17.25" customHeight="1" spans="1:4">
      <c r="A20" s="268"/>
      <c r="B20" s="68"/>
      <c r="C20" s="107" t="s">
        <v>31</v>
      </c>
      <c r="D20" s="68"/>
    </row>
    <row r="21" ht="17.25" customHeight="1" spans="1:4">
      <c r="A21" s="268"/>
      <c r="B21" s="68"/>
      <c r="C21" s="107" t="s">
        <v>32</v>
      </c>
      <c r="D21" s="68"/>
    </row>
    <row r="22" ht="17.25" customHeight="1" spans="1:4">
      <c r="A22" s="268"/>
      <c r="B22" s="68"/>
      <c r="C22" s="107" t="s">
        <v>33</v>
      </c>
      <c r="D22" s="68"/>
    </row>
    <row r="23" ht="17.25" customHeight="1" spans="1:4">
      <c r="A23" s="268"/>
      <c r="B23" s="68"/>
      <c r="C23" s="107" t="s">
        <v>34</v>
      </c>
      <c r="D23" s="68"/>
    </row>
    <row r="24" ht="17.25" customHeight="1" spans="1:4">
      <c r="A24" s="268"/>
      <c r="B24" s="68"/>
      <c r="C24" s="107" t="s">
        <v>35</v>
      </c>
      <c r="D24" s="68"/>
    </row>
    <row r="25" ht="17.25" customHeight="1" spans="1:4">
      <c r="A25" s="268"/>
      <c r="B25" s="68"/>
      <c r="C25" s="107" t="s">
        <v>36</v>
      </c>
      <c r="D25" s="68">
        <v>196125.12</v>
      </c>
    </row>
    <row r="26" ht="17.25" customHeight="1" spans="1:4">
      <c r="A26" s="268"/>
      <c r="B26" s="68"/>
      <c r="C26" s="107" t="s">
        <v>37</v>
      </c>
      <c r="D26" s="68"/>
    </row>
    <row r="27" ht="17.25" customHeight="1" spans="1:4">
      <c r="A27" s="268"/>
      <c r="B27" s="68"/>
      <c r="C27" s="238" t="s">
        <v>38</v>
      </c>
      <c r="D27" s="68"/>
    </row>
    <row r="28" ht="17.25" customHeight="1" spans="1:4">
      <c r="A28" s="268"/>
      <c r="B28" s="68"/>
      <c r="C28" s="107" t="s">
        <v>39</v>
      </c>
      <c r="D28" s="68"/>
    </row>
    <row r="29" ht="16.5" customHeight="1" spans="1:4">
      <c r="A29" s="268"/>
      <c r="B29" s="68"/>
      <c r="C29" s="107" t="s">
        <v>40</v>
      </c>
      <c r="D29" s="68"/>
    </row>
    <row r="30" ht="16.5" customHeight="1" spans="1:4">
      <c r="A30" s="268"/>
      <c r="B30" s="68"/>
      <c r="C30" s="238" t="s">
        <v>41</v>
      </c>
      <c r="D30" s="68"/>
    </row>
    <row r="31" ht="17.25" customHeight="1" spans="1:4">
      <c r="A31" s="268"/>
      <c r="B31" s="68"/>
      <c r="C31" s="238" t="s">
        <v>42</v>
      </c>
      <c r="D31" s="68"/>
    </row>
    <row r="32" ht="17.25" customHeight="1" spans="1:4">
      <c r="A32" s="268"/>
      <c r="B32" s="68"/>
      <c r="C32" s="107" t="s">
        <v>43</v>
      </c>
      <c r="D32" s="68"/>
    </row>
    <row r="33" ht="16.5" customHeight="1" spans="1:4">
      <c r="A33" s="268" t="s">
        <v>44</v>
      </c>
      <c r="B33" s="68">
        <v>2415970.6</v>
      </c>
      <c r="C33" s="268" t="s">
        <v>45</v>
      </c>
      <c r="D33" s="68">
        <v>2415970.6</v>
      </c>
    </row>
    <row r="34" ht="16.5" customHeight="1" spans="1:4">
      <c r="A34" s="238" t="s">
        <v>46</v>
      </c>
      <c r="B34" s="68"/>
      <c r="C34" s="238" t="s">
        <v>47</v>
      </c>
      <c r="D34" s="68"/>
    </row>
    <row r="35" ht="16.5" customHeight="1" spans="1:4">
      <c r="A35" s="107" t="s">
        <v>48</v>
      </c>
      <c r="B35" s="71"/>
      <c r="C35" s="107" t="s">
        <v>48</v>
      </c>
      <c r="D35" s="71"/>
    </row>
    <row r="36" ht="16.5" customHeight="1" spans="1:4">
      <c r="A36" s="107" t="s">
        <v>49</v>
      </c>
      <c r="B36" s="71"/>
      <c r="C36" s="107" t="s">
        <v>50</v>
      </c>
      <c r="D36" s="71"/>
    </row>
    <row r="37" ht="16.5" customHeight="1" spans="1:4">
      <c r="A37" s="271" t="s">
        <v>51</v>
      </c>
      <c r="B37" s="68">
        <v>2415970.6</v>
      </c>
      <c r="C37" s="271" t="s">
        <v>52</v>
      </c>
      <c r="D37" s="68">
        <v>2415970.6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ySplit="1" topLeftCell="A2" activePane="bottomLeft" state="frozen"/>
      <selection/>
      <selection pane="bottomLeft" activeCell="I25" sqref="I24:I25"/>
    </sheetView>
  </sheetViews>
  <sheetFormatPr defaultColWidth="8.575" defaultRowHeight="12.75" customHeight="1"/>
  <cols>
    <col min="1" max="1" width="15.8916666666667" style="46" customWidth="1"/>
    <col min="2" max="2" width="22.125" style="46" customWidth="1"/>
    <col min="3" max="3" width="13.125" style="46" customWidth="1"/>
    <col min="4" max="4" width="15.5" style="46" customWidth="1"/>
    <col min="5" max="5" width="14.875" style="46" customWidth="1"/>
    <col min="6" max="19" width="10.625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275" t="s">
        <v>53</v>
      </c>
    </row>
    <row r="3" ht="41.25" customHeight="1" spans="1:1">
      <c r="A3" s="90" t="str">
        <f>"2025"&amp;"年部门收入预算表"</f>
        <v>2025年部门收入预算表</v>
      </c>
    </row>
    <row r="4" ht="17.25" customHeight="1" spans="1:20">
      <c r="A4" s="276" t="s">
        <v>1</v>
      </c>
      <c r="B4" s="277"/>
      <c r="C4" s="278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83" t="s">
        <v>2</v>
      </c>
    </row>
    <row r="5" ht="21.75" customHeight="1" spans="1:20">
      <c r="A5" s="83" t="s">
        <v>54</v>
      </c>
      <c r="B5" s="83" t="s">
        <v>55</v>
      </c>
      <c r="C5" s="83" t="s">
        <v>56</v>
      </c>
      <c r="D5" s="83" t="s">
        <v>57</v>
      </c>
      <c r="E5" s="83"/>
      <c r="F5" s="83"/>
      <c r="G5" s="83"/>
      <c r="H5" s="83"/>
      <c r="I5" s="86"/>
      <c r="J5" s="83"/>
      <c r="K5" s="83"/>
      <c r="L5" s="83"/>
      <c r="M5" s="83"/>
      <c r="N5" s="83"/>
      <c r="O5" s="83" t="s">
        <v>46</v>
      </c>
      <c r="P5" s="83"/>
      <c r="Q5" s="83"/>
      <c r="R5" s="83"/>
      <c r="S5" s="83"/>
      <c r="T5" s="83"/>
    </row>
    <row r="6" ht="27" customHeight="1" spans="1:20">
      <c r="A6" s="83"/>
      <c r="B6" s="83"/>
      <c r="C6" s="83"/>
      <c r="D6" s="83" t="s">
        <v>58</v>
      </c>
      <c r="E6" s="83" t="s">
        <v>59</v>
      </c>
      <c r="F6" s="83" t="s">
        <v>60</v>
      </c>
      <c r="G6" s="83" t="s">
        <v>61</v>
      </c>
      <c r="H6" s="83" t="s">
        <v>62</v>
      </c>
      <c r="I6" s="86" t="s">
        <v>63</v>
      </c>
      <c r="J6" s="83"/>
      <c r="K6" s="83"/>
      <c r="L6" s="83"/>
      <c r="M6" s="83"/>
      <c r="N6" s="83"/>
      <c r="O6" s="83" t="s">
        <v>58</v>
      </c>
      <c r="P6" s="83" t="s">
        <v>59</v>
      </c>
      <c r="Q6" s="83" t="s">
        <v>60</v>
      </c>
      <c r="R6" s="83" t="s">
        <v>61</v>
      </c>
      <c r="S6" s="83" t="s">
        <v>62</v>
      </c>
      <c r="T6" s="83" t="s">
        <v>63</v>
      </c>
    </row>
    <row r="7" ht="30" customHeight="1" spans="1:20">
      <c r="A7" s="84"/>
      <c r="B7" s="84"/>
      <c r="C7" s="113"/>
      <c r="D7" s="113"/>
      <c r="E7" s="113"/>
      <c r="F7" s="113"/>
      <c r="G7" s="113"/>
      <c r="H7" s="113"/>
      <c r="I7" s="220" t="s">
        <v>58</v>
      </c>
      <c r="J7" s="83" t="s">
        <v>64</v>
      </c>
      <c r="K7" s="83" t="s">
        <v>65</v>
      </c>
      <c r="L7" s="83" t="s">
        <v>66</v>
      </c>
      <c r="M7" s="83" t="s">
        <v>67</v>
      </c>
      <c r="N7" s="83" t="s">
        <v>68</v>
      </c>
      <c r="O7" s="282"/>
      <c r="P7" s="282"/>
      <c r="Q7" s="282"/>
      <c r="R7" s="282"/>
      <c r="S7" s="282"/>
      <c r="T7" s="113"/>
    </row>
    <row r="8" ht="15" customHeight="1" spans="1:20">
      <c r="A8" s="280">
        <v>1</v>
      </c>
      <c r="B8" s="280">
        <v>2</v>
      </c>
      <c r="C8" s="280">
        <v>3</v>
      </c>
      <c r="D8" s="280">
        <v>4</v>
      </c>
      <c r="E8" s="280">
        <v>5</v>
      </c>
      <c r="F8" s="280">
        <v>6</v>
      </c>
      <c r="G8" s="280">
        <v>7</v>
      </c>
      <c r="H8" s="280">
        <v>8</v>
      </c>
      <c r="I8" s="220">
        <v>9</v>
      </c>
      <c r="J8" s="280">
        <v>10</v>
      </c>
      <c r="K8" s="280">
        <v>11</v>
      </c>
      <c r="L8" s="280">
        <v>12</v>
      </c>
      <c r="M8" s="280">
        <v>13</v>
      </c>
      <c r="N8" s="280">
        <v>14</v>
      </c>
      <c r="O8" s="280">
        <v>15</v>
      </c>
      <c r="P8" s="280">
        <v>16</v>
      </c>
      <c r="Q8" s="280">
        <v>17</v>
      </c>
      <c r="R8" s="280">
        <v>18</v>
      </c>
      <c r="S8" s="280">
        <v>19</v>
      </c>
      <c r="T8" s="280">
        <v>20</v>
      </c>
    </row>
    <row r="9" ht="18" customHeight="1" spans="1:20">
      <c r="A9" s="69" t="s">
        <v>69</v>
      </c>
      <c r="B9" s="69" t="s">
        <v>70</v>
      </c>
      <c r="C9" s="253">
        <v>2415970.6</v>
      </c>
      <c r="D9" s="253">
        <v>2415970.6</v>
      </c>
      <c r="E9" s="253">
        <v>2415970.6</v>
      </c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</row>
    <row r="10" ht="18" customHeight="1" spans="1:20">
      <c r="A10" s="281" t="s">
        <v>56</v>
      </c>
      <c r="B10" s="281"/>
      <c r="C10" s="253">
        <v>2415970.6</v>
      </c>
      <c r="D10" s="253">
        <v>2415970.6</v>
      </c>
      <c r="E10" s="253">
        <v>2415970.6</v>
      </c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</row>
  </sheetData>
  <mergeCells count="21">
    <mergeCell ref="A2:S2"/>
    <mergeCell ref="A3:S3"/>
    <mergeCell ref="A4:B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pane ySplit="1" topLeftCell="A5" activePane="bottomLeft" state="frozen"/>
      <selection/>
      <selection pane="bottomLeft" activeCell="I18" sqref="I18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15" width="10.62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263" t="s">
        <v>71</v>
      </c>
    </row>
    <row r="3" ht="41.25" customHeight="1" spans="1:1">
      <c r="A3" s="90" t="str">
        <f>"2025"&amp;"年部门支出预算表"</f>
        <v>2025年部门支出预算表</v>
      </c>
    </row>
    <row r="4" ht="17.25" customHeight="1" spans="1:15">
      <c r="A4" s="248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O4" s="95" t="s">
        <v>2</v>
      </c>
    </row>
    <row r="5" ht="20" customHeight="1" spans="1:15">
      <c r="A5" s="77" t="s">
        <v>72</v>
      </c>
      <c r="B5" s="77" t="s">
        <v>73</v>
      </c>
      <c r="C5" s="77" t="s">
        <v>56</v>
      </c>
      <c r="D5" s="213" t="s">
        <v>59</v>
      </c>
      <c r="E5" s="213"/>
      <c r="F5" s="213"/>
      <c r="G5" s="75" t="s">
        <v>60</v>
      </c>
      <c r="H5" s="75" t="s">
        <v>61</v>
      </c>
      <c r="I5" s="75" t="s">
        <v>74</v>
      </c>
      <c r="J5" s="213" t="s">
        <v>63</v>
      </c>
      <c r="K5" s="213"/>
      <c r="L5" s="213"/>
      <c r="M5" s="213"/>
      <c r="N5" s="78"/>
      <c r="O5" s="78"/>
    </row>
    <row r="6" ht="32" customHeight="1" spans="1:15">
      <c r="A6" s="79"/>
      <c r="B6" s="79"/>
      <c r="C6" s="213"/>
      <c r="D6" s="213" t="s">
        <v>58</v>
      </c>
      <c r="E6" s="213" t="s">
        <v>75</v>
      </c>
      <c r="F6" s="213" t="s">
        <v>76</v>
      </c>
      <c r="G6" s="75"/>
      <c r="H6" s="75"/>
      <c r="I6" s="75"/>
      <c r="J6" s="213" t="s">
        <v>58</v>
      </c>
      <c r="K6" s="75" t="s">
        <v>77</v>
      </c>
      <c r="L6" s="75" t="s">
        <v>78</v>
      </c>
      <c r="M6" s="75" t="s">
        <v>79</v>
      </c>
      <c r="N6" s="75" t="s">
        <v>80</v>
      </c>
      <c r="O6" s="75" t="s">
        <v>81</v>
      </c>
    </row>
    <row r="7" ht="20" customHeight="1" spans="1:15">
      <c r="A7" s="102" t="s">
        <v>82</v>
      </c>
      <c r="B7" s="102" t="s">
        <v>83</v>
      </c>
      <c r="C7" s="102" t="s">
        <v>84</v>
      </c>
      <c r="D7" s="105" t="s">
        <v>85</v>
      </c>
      <c r="E7" s="105" t="s">
        <v>86</v>
      </c>
      <c r="F7" s="105" t="s">
        <v>87</v>
      </c>
      <c r="G7" s="105" t="s">
        <v>88</v>
      </c>
      <c r="H7" s="105" t="s">
        <v>89</v>
      </c>
      <c r="I7" s="105" t="s">
        <v>90</v>
      </c>
      <c r="J7" s="105" t="s">
        <v>91</v>
      </c>
      <c r="K7" s="105" t="s">
        <v>92</v>
      </c>
      <c r="L7" s="105" t="s">
        <v>93</v>
      </c>
      <c r="M7" s="105" t="s">
        <v>94</v>
      </c>
      <c r="N7" s="102" t="s">
        <v>95</v>
      </c>
      <c r="O7" s="105" t="s">
        <v>96</v>
      </c>
    </row>
    <row r="8" ht="20" customHeight="1" spans="1:15">
      <c r="A8" s="106" t="s">
        <v>97</v>
      </c>
      <c r="B8" s="106" t="s">
        <v>98</v>
      </c>
      <c r="C8" s="252">
        <v>1836785.15</v>
      </c>
      <c r="D8" s="253">
        <v>1836785.15</v>
      </c>
      <c r="E8" s="253">
        <v>1836785.15</v>
      </c>
      <c r="F8" s="253"/>
      <c r="G8" s="253"/>
      <c r="H8" s="253"/>
      <c r="I8" s="253"/>
      <c r="J8" s="253"/>
      <c r="K8" s="253"/>
      <c r="L8" s="253"/>
      <c r="M8" s="253"/>
      <c r="N8" s="252"/>
      <c r="O8" s="252"/>
    </row>
    <row r="9" ht="20" customHeight="1" spans="1:15">
      <c r="A9" s="273" t="s">
        <v>99</v>
      </c>
      <c r="B9" s="273" t="s">
        <v>100</v>
      </c>
      <c r="C9" s="252">
        <v>1836785.15</v>
      </c>
      <c r="D9" s="253">
        <v>1836785.15</v>
      </c>
      <c r="E9" s="253">
        <v>1836785.15</v>
      </c>
      <c r="F9" s="253"/>
      <c r="G9" s="253"/>
      <c r="H9" s="253"/>
      <c r="I9" s="253"/>
      <c r="J9" s="253"/>
      <c r="K9" s="253"/>
      <c r="L9" s="253"/>
      <c r="M9" s="253"/>
      <c r="N9" s="252"/>
      <c r="O9" s="252"/>
    </row>
    <row r="10" ht="20" customHeight="1" spans="1:15">
      <c r="A10" s="274" t="s">
        <v>101</v>
      </c>
      <c r="B10" s="274" t="s">
        <v>102</v>
      </c>
      <c r="C10" s="252">
        <v>1836785.15</v>
      </c>
      <c r="D10" s="253">
        <v>1836785.15</v>
      </c>
      <c r="E10" s="253">
        <v>1836785.15</v>
      </c>
      <c r="F10" s="253"/>
      <c r="G10" s="253"/>
      <c r="H10" s="253"/>
      <c r="I10" s="253"/>
      <c r="J10" s="253"/>
      <c r="K10" s="253"/>
      <c r="L10" s="253"/>
      <c r="M10" s="253"/>
      <c r="N10" s="252"/>
      <c r="O10" s="252"/>
    </row>
    <row r="11" ht="20" customHeight="1" spans="1:15">
      <c r="A11" s="106" t="s">
        <v>103</v>
      </c>
      <c r="B11" s="106" t="s">
        <v>104</v>
      </c>
      <c r="C11" s="252">
        <v>219452.16</v>
      </c>
      <c r="D11" s="253">
        <v>219452.16</v>
      </c>
      <c r="E11" s="253">
        <v>219452.16</v>
      </c>
      <c r="F11" s="253"/>
      <c r="G11" s="253"/>
      <c r="H11" s="253"/>
      <c r="I11" s="253"/>
      <c r="J11" s="253"/>
      <c r="K11" s="253"/>
      <c r="L11" s="253"/>
      <c r="M11" s="253"/>
      <c r="N11" s="252"/>
      <c r="O11" s="252"/>
    </row>
    <row r="12" ht="20" customHeight="1" spans="1:15">
      <c r="A12" s="273" t="s">
        <v>105</v>
      </c>
      <c r="B12" s="273" t="s">
        <v>106</v>
      </c>
      <c r="C12" s="252">
        <v>219452.16</v>
      </c>
      <c r="D12" s="253">
        <v>219452.16</v>
      </c>
      <c r="E12" s="253">
        <v>219452.16</v>
      </c>
      <c r="F12" s="253"/>
      <c r="G12" s="253"/>
      <c r="H12" s="253"/>
      <c r="I12" s="253"/>
      <c r="J12" s="253"/>
      <c r="K12" s="253"/>
      <c r="L12" s="253"/>
      <c r="M12" s="253"/>
      <c r="N12" s="252"/>
      <c r="O12" s="252"/>
    </row>
    <row r="13" ht="20" customHeight="1" spans="1:15">
      <c r="A13" s="274" t="s">
        <v>107</v>
      </c>
      <c r="B13" s="274" t="s">
        <v>108</v>
      </c>
      <c r="C13" s="252">
        <v>219452.16</v>
      </c>
      <c r="D13" s="253">
        <v>219452.16</v>
      </c>
      <c r="E13" s="253">
        <v>219452.16</v>
      </c>
      <c r="F13" s="253"/>
      <c r="G13" s="253"/>
      <c r="H13" s="253"/>
      <c r="I13" s="253"/>
      <c r="J13" s="253"/>
      <c r="K13" s="253"/>
      <c r="L13" s="253"/>
      <c r="M13" s="253"/>
      <c r="N13" s="252"/>
      <c r="O13" s="252"/>
    </row>
    <row r="14" ht="20" customHeight="1" spans="1:15">
      <c r="A14" s="106" t="s">
        <v>109</v>
      </c>
      <c r="B14" s="106" t="s">
        <v>110</v>
      </c>
      <c r="C14" s="252">
        <v>163608.17</v>
      </c>
      <c r="D14" s="253">
        <v>163608.17</v>
      </c>
      <c r="E14" s="253">
        <v>163608.17</v>
      </c>
      <c r="F14" s="253"/>
      <c r="G14" s="253"/>
      <c r="H14" s="253"/>
      <c r="I14" s="253"/>
      <c r="J14" s="253"/>
      <c r="K14" s="253"/>
      <c r="L14" s="253"/>
      <c r="M14" s="253"/>
      <c r="N14" s="252"/>
      <c r="O14" s="252"/>
    </row>
    <row r="15" ht="20" customHeight="1" spans="1:15">
      <c r="A15" s="273" t="s">
        <v>111</v>
      </c>
      <c r="B15" s="273" t="s">
        <v>112</v>
      </c>
      <c r="C15" s="252">
        <v>163608.17</v>
      </c>
      <c r="D15" s="253">
        <v>163608.17</v>
      </c>
      <c r="E15" s="253">
        <v>163608.17</v>
      </c>
      <c r="F15" s="253"/>
      <c r="G15" s="253"/>
      <c r="H15" s="253"/>
      <c r="I15" s="253"/>
      <c r="J15" s="253"/>
      <c r="K15" s="253"/>
      <c r="L15" s="253"/>
      <c r="M15" s="253"/>
      <c r="N15" s="252"/>
      <c r="O15" s="252"/>
    </row>
    <row r="16" ht="20" customHeight="1" spans="1:15">
      <c r="A16" s="274" t="s">
        <v>113</v>
      </c>
      <c r="B16" s="274" t="s">
        <v>114</v>
      </c>
      <c r="C16" s="252">
        <v>94703.3</v>
      </c>
      <c r="D16" s="253">
        <v>94703.3</v>
      </c>
      <c r="E16" s="253">
        <v>94703.3</v>
      </c>
      <c r="F16" s="253"/>
      <c r="G16" s="253"/>
      <c r="H16" s="253"/>
      <c r="I16" s="253"/>
      <c r="J16" s="253"/>
      <c r="K16" s="253"/>
      <c r="L16" s="253"/>
      <c r="M16" s="253"/>
      <c r="N16" s="252"/>
      <c r="O16" s="252"/>
    </row>
    <row r="17" ht="20" customHeight="1" spans="1:15">
      <c r="A17" s="274" t="s">
        <v>115</v>
      </c>
      <c r="B17" s="274" t="s">
        <v>116</v>
      </c>
      <c r="C17" s="252">
        <v>59938.8</v>
      </c>
      <c r="D17" s="253">
        <v>59938.8</v>
      </c>
      <c r="E17" s="253">
        <v>59938.8</v>
      </c>
      <c r="F17" s="253"/>
      <c r="G17" s="253"/>
      <c r="H17" s="253"/>
      <c r="I17" s="253"/>
      <c r="J17" s="253"/>
      <c r="K17" s="253"/>
      <c r="L17" s="253"/>
      <c r="M17" s="253"/>
      <c r="N17" s="252"/>
      <c r="O17" s="252"/>
    </row>
    <row r="18" ht="20" customHeight="1" spans="1:15">
      <c r="A18" s="274" t="s">
        <v>117</v>
      </c>
      <c r="B18" s="274" t="s">
        <v>118</v>
      </c>
      <c r="C18" s="252">
        <v>8966.07</v>
      </c>
      <c r="D18" s="253">
        <v>8966.07</v>
      </c>
      <c r="E18" s="253">
        <v>8966.07</v>
      </c>
      <c r="F18" s="253"/>
      <c r="G18" s="253"/>
      <c r="H18" s="253"/>
      <c r="I18" s="253"/>
      <c r="J18" s="253"/>
      <c r="K18" s="253"/>
      <c r="L18" s="253"/>
      <c r="M18" s="253"/>
      <c r="N18" s="252"/>
      <c r="O18" s="252"/>
    </row>
    <row r="19" ht="20" customHeight="1" spans="1:15">
      <c r="A19" s="106" t="s">
        <v>119</v>
      </c>
      <c r="B19" s="106" t="s">
        <v>120</v>
      </c>
      <c r="C19" s="252">
        <v>196125.12</v>
      </c>
      <c r="D19" s="253">
        <v>196125.12</v>
      </c>
      <c r="E19" s="253">
        <v>196125.12</v>
      </c>
      <c r="F19" s="253"/>
      <c r="G19" s="253"/>
      <c r="H19" s="253"/>
      <c r="I19" s="253"/>
      <c r="J19" s="253"/>
      <c r="K19" s="253"/>
      <c r="L19" s="253"/>
      <c r="M19" s="253"/>
      <c r="N19" s="252"/>
      <c r="O19" s="252"/>
    </row>
    <row r="20" ht="20" customHeight="1" spans="1:15">
      <c r="A20" s="273" t="s">
        <v>121</v>
      </c>
      <c r="B20" s="273" t="s">
        <v>122</v>
      </c>
      <c r="C20" s="252">
        <v>196125.12</v>
      </c>
      <c r="D20" s="253">
        <v>196125.12</v>
      </c>
      <c r="E20" s="253">
        <v>196125.12</v>
      </c>
      <c r="F20" s="253"/>
      <c r="G20" s="253"/>
      <c r="H20" s="253"/>
      <c r="I20" s="253"/>
      <c r="J20" s="253"/>
      <c r="K20" s="253"/>
      <c r="L20" s="253"/>
      <c r="M20" s="253"/>
      <c r="N20" s="252"/>
      <c r="O20" s="252"/>
    </row>
    <row r="21" ht="20" customHeight="1" spans="1:15">
      <c r="A21" s="274" t="s">
        <v>123</v>
      </c>
      <c r="B21" s="274" t="s">
        <v>124</v>
      </c>
      <c r="C21" s="252">
        <v>196125.12</v>
      </c>
      <c r="D21" s="253">
        <v>196125.12</v>
      </c>
      <c r="E21" s="253">
        <v>196125.12</v>
      </c>
      <c r="F21" s="253"/>
      <c r="G21" s="253"/>
      <c r="H21" s="253"/>
      <c r="I21" s="253"/>
      <c r="J21" s="253"/>
      <c r="K21" s="253"/>
      <c r="L21" s="253"/>
      <c r="M21" s="253"/>
      <c r="N21" s="252"/>
      <c r="O21" s="252"/>
    </row>
    <row r="22" ht="20" customHeight="1" spans="1:15">
      <c r="A22" s="102" t="s">
        <v>56</v>
      </c>
      <c r="B22" s="84"/>
      <c r="C22" s="253">
        <v>2415970.6</v>
      </c>
      <c r="D22" s="253">
        <v>2415970.6</v>
      </c>
      <c r="E22" s="253">
        <v>2415970.6</v>
      </c>
      <c r="F22" s="253"/>
      <c r="G22" s="253"/>
      <c r="H22" s="253"/>
      <c r="I22" s="253"/>
      <c r="J22" s="253"/>
      <c r="K22" s="253"/>
      <c r="L22" s="253"/>
      <c r="M22" s="253"/>
      <c r="N22" s="253"/>
      <c r="O22" s="253"/>
    </row>
  </sheetData>
  <mergeCells count="12">
    <mergeCell ref="A2:O2"/>
    <mergeCell ref="A3:O3"/>
    <mergeCell ref="A4:C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8" sqref="B8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1"/>
      <c r="B2" s="263"/>
      <c r="C2" s="263"/>
      <c r="D2" s="263" t="s">
        <v>125</v>
      </c>
    </row>
    <row r="3" ht="41.25" customHeight="1" spans="1:1">
      <c r="A3" s="90" t="str">
        <f>"2025"&amp;"年部门财政拨款收支预算总表"</f>
        <v>2025年部门财政拨款收支预算总表</v>
      </c>
    </row>
    <row r="4" ht="17.25" customHeight="1" spans="1:4">
      <c r="A4" s="264" t="s">
        <v>1</v>
      </c>
      <c r="B4" s="265"/>
      <c r="C4" s="45"/>
      <c r="D4" s="95" t="s">
        <v>2</v>
      </c>
    </row>
    <row r="5" ht="17.25" customHeight="1" spans="1:4">
      <c r="A5" s="75" t="s">
        <v>3</v>
      </c>
      <c r="B5" s="266"/>
      <c r="C5" s="75" t="s">
        <v>4</v>
      </c>
      <c r="D5" s="266"/>
    </row>
    <row r="6" ht="18.75" customHeight="1" spans="1:4">
      <c r="A6" s="75" t="s">
        <v>5</v>
      </c>
      <c r="B6" s="75" t="str">
        <f>"2025"&amp;"年预算"</f>
        <v>2025年预算</v>
      </c>
      <c r="C6" s="75" t="s">
        <v>7</v>
      </c>
      <c r="D6" s="75" t="str">
        <f>"2025"&amp;"年预算"</f>
        <v>2025年预算</v>
      </c>
    </row>
    <row r="7" ht="16.5" customHeight="1" spans="1:4">
      <c r="A7" s="267" t="s">
        <v>126</v>
      </c>
      <c r="B7" s="109">
        <v>2415970.6</v>
      </c>
      <c r="C7" s="267" t="s">
        <v>127</v>
      </c>
      <c r="D7" s="109">
        <v>2415970.6</v>
      </c>
    </row>
    <row r="8" ht="16.5" customHeight="1" spans="1:4">
      <c r="A8" s="267" t="s">
        <v>128</v>
      </c>
      <c r="B8" s="109">
        <v>2415970.6</v>
      </c>
      <c r="C8" s="267" t="s">
        <v>129</v>
      </c>
      <c r="D8" s="109"/>
    </row>
    <row r="9" ht="16.5" customHeight="1" spans="1:4">
      <c r="A9" s="267" t="s">
        <v>130</v>
      </c>
      <c r="B9" s="109"/>
      <c r="C9" s="267" t="s">
        <v>131</v>
      </c>
      <c r="D9" s="109"/>
    </row>
    <row r="10" ht="16.5" customHeight="1" spans="1:4">
      <c r="A10" s="267" t="s">
        <v>132</v>
      </c>
      <c r="B10" s="109"/>
      <c r="C10" s="267" t="s">
        <v>133</v>
      </c>
      <c r="D10" s="109"/>
    </row>
    <row r="11" ht="16.5" customHeight="1" spans="1:4">
      <c r="A11" s="267" t="s">
        <v>134</v>
      </c>
      <c r="B11" s="109"/>
      <c r="C11" s="267" t="s">
        <v>135</v>
      </c>
      <c r="D11" s="109"/>
    </row>
    <row r="12" ht="16.5" customHeight="1" spans="1:4">
      <c r="A12" s="267" t="s">
        <v>128</v>
      </c>
      <c r="B12" s="109"/>
      <c r="C12" s="267" t="s">
        <v>136</v>
      </c>
      <c r="D12" s="109">
        <v>1836785.15</v>
      </c>
    </row>
    <row r="13" ht="16.5" customHeight="1" spans="1:4">
      <c r="A13" s="238" t="s">
        <v>130</v>
      </c>
      <c r="B13" s="252"/>
      <c r="C13" s="219" t="s">
        <v>137</v>
      </c>
      <c r="D13" s="252"/>
    </row>
    <row r="14" ht="16.5" customHeight="1" spans="1:4">
      <c r="A14" s="238" t="s">
        <v>132</v>
      </c>
      <c r="B14" s="252"/>
      <c r="C14" s="219" t="s">
        <v>138</v>
      </c>
      <c r="D14" s="252"/>
    </row>
    <row r="15" ht="16.5" customHeight="1" spans="1:4">
      <c r="A15" s="268"/>
      <c r="B15" s="269"/>
      <c r="C15" s="219" t="s">
        <v>139</v>
      </c>
      <c r="D15" s="252">
        <v>219452.16</v>
      </c>
    </row>
    <row r="16" ht="16.5" customHeight="1" spans="1:4">
      <c r="A16" s="268"/>
      <c r="B16" s="269"/>
      <c r="C16" s="219" t="s">
        <v>140</v>
      </c>
      <c r="D16" s="252">
        <v>163608.17</v>
      </c>
    </row>
    <row r="17" ht="16.5" customHeight="1" spans="1:4">
      <c r="A17" s="268"/>
      <c r="B17" s="269"/>
      <c r="C17" s="219" t="s">
        <v>141</v>
      </c>
      <c r="D17" s="252"/>
    </row>
    <row r="18" ht="16.5" customHeight="1" spans="1:4">
      <c r="A18" s="268"/>
      <c r="B18" s="269"/>
      <c r="C18" s="219" t="s">
        <v>142</v>
      </c>
      <c r="D18" s="252"/>
    </row>
    <row r="19" ht="16.5" customHeight="1" spans="1:4">
      <c r="A19" s="268"/>
      <c r="B19" s="269"/>
      <c r="C19" s="219" t="s">
        <v>143</v>
      </c>
      <c r="D19" s="252"/>
    </row>
    <row r="20" ht="16.5" customHeight="1" spans="1:4">
      <c r="A20" s="268"/>
      <c r="B20" s="269"/>
      <c r="C20" s="219" t="s">
        <v>144</v>
      </c>
      <c r="D20" s="252"/>
    </row>
    <row r="21" ht="16.5" customHeight="1" spans="1:4">
      <c r="A21" s="268"/>
      <c r="B21" s="269"/>
      <c r="C21" s="219" t="s">
        <v>145</v>
      </c>
      <c r="D21" s="252"/>
    </row>
    <row r="22" ht="16.5" customHeight="1" spans="1:4">
      <c r="A22" s="268"/>
      <c r="B22" s="269"/>
      <c r="C22" s="219" t="s">
        <v>146</v>
      </c>
      <c r="D22" s="252"/>
    </row>
    <row r="23" ht="16.5" customHeight="1" spans="1:4">
      <c r="A23" s="268"/>
      <c r="B23" s="269"/>
      <c r="C23" s="219" t="s">
        <v>147</v>
      </c>
      <c r="D23" s="252"/>
    </row>
    <row r="24" ht="16.5" customHeight="1" spans="1:4">
      <c r="A24" s="268"/>
      <c r="B24" s="269"/>
      <c r="C24" s="219" t="s">
        <v>148</v>
      </c>
      <c r="D24" s="252"/>
    </row>
    <row r="25" ht="16.5" customHeight="1" spans="1:4">
      <c r="A25" s="268"/>
      <c r="B25" s="269"/>
      <c r="C25" s="219" t="s">
        <v>149</v>
      </c>
      <c r="D25" s="252"/>
    </row>
    <row r="26" ht="16.5" customHeight="1" spans="1:4">
      <c r="A26" s="268"/>
      <c r="B26" s="269"/>
      <c r="C26" s="219" t="s">
        <v>150</v>
      </c>
      <c r="D26" s="252">
        <v>196125.12</v>
      </c>
    </row>
    <row r="27" ht="16.5" customHeight="1" spans="1:4">
      <c r="A27" s="268"/>
      <c r="B27" s="269"/>
      <c r="C27" s="219" t="s">
        <v>151</v>
      </c>
      <c r="D27" s="252"/>
    </row>
    <row r="28" ht="16.5" customHeight="1" spans="1:4">
      <c r="A28" s="268"/>
      <c r="B28" s="269"/>
      <c r="C28" s="219" t="s">
        <v>152</v>
      </c>
      <c r="D28" s="252"/>
    </row>
    <row r="29" ht="16.5" customHeight="1" spans="1:4">
      <c r="A29" s="268"/>
      <c r="B29" s="269"/>
      <c r="C29" s="219" t="s">
        <v>153</v>
      </c>
      <c r="D29" s="252"/>
    </row>
    <row r="30" ht="16.5" customHeight="1" spans="1:4">
      <c r="A30" s="268"/>
      <c r="B30" s="269"/>
      <c r="C30" s="219" t="s">
        <v>154</v>
      </c>
      <c r="D30" s="252"/>
    </row>
    <row r="31" ht="16.5" customHeight="1" spans="1:4">
      <c r="A31" s="268"/>
      <c r="B31" s="269"/>
      <c r="C31" s="219" t="s">
        <v>155</v>
      </c>
      <c r="D31" s="252"/>
    </row>
    <row r="32" ht="16.5" customHeight="1" spans="1:4">
      <c r="A32" s="268"/>
      <c r="B32" s="269"/>
      <c r="C32" s="238" t="s">
        <v>156</v>
      </c>
      <c r="D32" s="252"/>
    </row>
    <row r="33" ht="16.5" customHeight="1" spans="1:4">
      <c r="A33" s="268"/>
      <c r="B33" s="269"/>
      <c r="C33" s="238" t="s">
        <v>157</v>
      </c>
      <c r="D33" s="252"/>
    </row>
    <row r="34" ht="16.5" customHeight="1" spans="1:4">
      <c r="A34" s="268"/>
      <c r="B34" s="269"/>
      <c r="C34" s="82" t="s">
        <v>158</v>
      </c>
      <c r="D34" s="270"/>
    </row>
    <row r="35" ht="15" customHeight="1" spans="1:4">
      <c r="A35" s="271" t="s">
        <v>51</v>
      </c>
      <c r="B35" s="272">
        <v>2415970.6</v>
      </c>
      <c r="C35" s="271" t="s">
        <v>52</v>
      </c>
      <c r="D35" s="272">
        <v>2415970.6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C8" sqref="C21 C14 C11 C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47"/>
      <c r="B1" s="147"/>
      <c r="C1" s="147"/>
      <c r="D1" s="147"/>
      <c r="E1" s="147"/>
      <c r="F1" s="147"/>
      <c r="G1" s="147"/>
    </row>
    <row r="2" customHeight="1" spans="4:7">
      <c r="D2" s="233"/>
      <c r="F2" s="254"/>
      <c r="G2" s="255" t="s">
        <v>159</v>
      </c>
    </row>
    <row r="3" ht="41.25" customHeight="1" spans="1:7">
      <c r="A3" s="256" t="str">
        <f>"2025"&amp;"年一般公共预算支出预算表（按功能科目分类）"</f>
        <v>2025年一般公共预算支出预算表（按功能科目分类）</v>
      </c>
      <c r="B3" s="256"/>
      <c r="C3" s="256"/>
      <c r="D3" s="256"/>
      <c r="E3" s="256"/>
      <c r="F3" s="256"/>
      <c r="G3" s="256"/>
    </row>
    <row r="4" s="45" customFormat="1" ht="18" customHeight="1" spans="1:7">
      <c r="A4" s="51" t="s">
        <v>1</v>
      </c>
      <c r="F4" s="208"/>
      <c r="G4" s="199" t="s">
        <v>2</v>
      </c>
    </row>
    <row r="5" s="45" customFormat="1" ht="20.25" customHeight="1" spans="1:7">
      <c r="A5" s="257" t="s">
        <v>160</v>
      </c>
      <c r="B5" s="257"/>
      <c r="C5" s="213" t="s">
        <v>56</v>
      </c>
      <c r="D5" s="213" t="s">
        <v>75</v>
      </c>
      <c r="E5" s="78"/>
      <c r="F5" s="78"/>
      <c r="G5" s="78" t="s">
        <v>76</v>
      </c>
    </row>
    <row r="6" s="45" customFormat="1" ht="20.25" customHeight="1" spans="1:7">
      <c r="A6" s="258" t="s">
        <v>72</v>
      </c>
      <c r="B6" s="258" t="s">
        <v>73</v>
      </c>
      <c r="C6" s="78"/>
      <c r="D6" s="78" t="s">
        <v>58</v>
      </c>
      <c r="E6" s="78" t="s">
        <v>161</v>
      </c>
      <c r="F6" s="78" t="s">
        <v>162</v>
      </c>
      <c r="G6" s="78"/>
    </row>
    <row r="7" s="45" customFormat="1" ht="15" customHeight="1" spans="1:7">
      <c r="A7" s="110" t="s">
        <v>82</v>
      </c>
      <c r="B7" s="110" t="s">
        <v>83</v>
      </c>
      <c r="C7" s="110" t="s">
        <v>84</v>
      </c>
      <c r="D7" s="110" t="s">
        <v>85</v>
      </c>
      <c r="E7" s="110" t="s">
        <v>86</v>
      </c>
      <c r="F7" s="110" t="s">
        <v>87</v>
      </c>
      <c r="G7" s="110" t="s">
        <v>88</v>
      </c>
    </row>
    <row r="8" s="45" customFormat="1" ht="18" customHeight="1" spans="1:7">
      <c r="A8" s="82" t="s">
        <v>97</v>
      </c>
      <c r="B8" s="82" t="s">
        <v>98</v>
      </c>
      <c r="C8" s="259">
        <v>1836785.15</v>
      </c>
      <c r="D8" s="260">
        <v>1836785.15</v>
      </c>
      <c r="E8" s="260">
        <v>1755786.43</v>
      </c>
      <c r="F8" s="260">
        <v>80998.72</v>
      </c>
      <c r="G8" s="260"/>
    </row>
    <row r="9" s="45" customFormat="1" ht="18" customHeight="1" spans="1:7">
      <c r="A9" s="261" t="s">
        <v>99</v>
      </c>
      <c r="B9" s="261" t="s">
        <v>100</v>
      </c>
      <c r="C9" s="259">
        <v>1836785.15</v>
      </c>
      <c r="D9" s="260">
        <v>1836785.15</v>
      </c>
      <c r="E9" s="260">
        <v>1755786.43</v>
      </c>
      <c r="F9" s="260">
        <v>80998.72</v>
      </c>
      <c r="G9" s="260"/>
    </row>
    <row r="10" s="45" customFormat="1" ht="18" customHeight="1" spans="1:7">
      <c r="A10" s="262" t="s">
        <v>101</v>
      </c>
      <c r="B10" s="262" t="s">
        <v>102</v>
      </c>
      <c r="C10" s="259">
        <v>1836785.15</v>
      </c>
      <c r="D10" s="260">
        <v>1836785.15</v>
      </c>
      <c r="E10" s="260">
        <v>1755786.43</v>
      </c>
      <c r="F10" s="260">
        <v>80998.72</v>
      </c>
      <c r="G10" s="260"/>
    </row>
    <row r="11" s="45" customFormat="1" ht="18" customHeight="1" spans="1:7">
      <c r="A11" s="82" t="s">
        <v>103</v>
      </c>
      <c r="B11" s="82" t="s">
        <v>104</v>
      </c>
      <c r="C11" s="259">
        <v>219452.16</v>
      </c>
      <c r="D11" s="260">
        <v>219452.16</v>
      </c>
      <c r="E11" s="260">
        <v>219452.16</v>
      </c>
      <c r="F11" s="260"/>
      <c r="G11" s="260"/>
    </row>
    <row r="12" s="45" customFormat="1" ht="18" customHeight="1" spans="1:7">
      <c r="A12" s="261" t="s">
        <v>105</v>
      </c>
      <c r="B12" s="261" t="s">
        <v>106</v>
      </c>
      <c r="C12" s="259">
        <v>219452.16</v>
      </c>
      <c r="D12" s="260">
        <v>219452.16</v>
      </c>
      <c r="E12" s="260">
        <v>219452.16</v>
      </c>
      <c r="F12" s="260"/>
      <c r="G12" s="260"/>
    </row>
    <row r="13" s="45" customFormat="1" ht="18" customHeight="1" spans="1:7">
      <c r="A13" s="262" t="s">
        <v>107</v>
      </c>
      <c r="B13" s="262" t="s">
        <v>108</v>
      </c>
      <c r="C13" s="259">
        <v>219452.16</v>
      </c>
      <c r="D13" s="260">
        <v>219452.16</v>
      </c>
      <c r="E13" s="260">
        <v>219452.16</v>
      </c>
      <c r="F13" s="260"/>
      <c r="G13" s="260"/>
    </row>
    <row r="14" s="45" customFormat="1" ht="18" customHeight="1" spans="1:7">
      <c r="A14" s="82" t="s">
        <v>109</v>
      </c>
      <c r="B14" s="82" t="s">
        <v>110</v>
      </c>
      <c r="C14" s="259">
        <v>163608.17</v>
      </c>
      <c r="D14" s="260">
        <v>163608.17</v>
      </c>
      <c r="E14" s="260">
        <v>163608.17</v>
      </c>
      <c r="F14" s="260"/>
      <c r="G14" s="260"/>
    </row>
    <row r="15" s="45" customFormat="1" ht="18" customHeight="1" spans="1:7">
      <c r="A15" s="261" t="s">
        <v>111</v>
      </c>
      <c r="B15" s="261" t="s">
        <v>112</v>
      </c>
      <c r="C15" s="259">
        <v>163608.17</v>
      </c>
      <c r="D15" s="260">
        <v>163608.17</v>
      </c>
      <c r="E15" s="260">
        <v>163608.17</v>
      </c>
      <c r="F15" s="260"/>
      <c r="G15" s="260"/>
    </row>
    <row r="16" s="45" customFormat="1" ht="18" customHeight="1" spans="1:7">
      <c r="A16" s="262" t="s">
        <v>113</v>
      </c>
      <c r="B16" s="262" t="s">
        <v>114</v>
      </c>
      <c r="C16" s="259">
        <v>94703.3</v>
      </c>
      <c r="D16" s="260">
        <v>94703.3</v>
      </c>
      <c r="E16" s="260">
        <v>94703.3</v>
      </c>
      <c r="F16" s="260"/>
      <c r="G16" s="260"/>
    </row>
    <row r="17" s="45" customFormat="1" ht="18" customHeight="1" spans="1:7">
      <c r="A17" s="262" t="s">
        <v>115</v>
      </c>
      <c r="B17" s="262" t="s">
        <v>116</v>
      </c>
      <c r="C17" s="259">
        <v>59938.8</v>
      </c>
      <c r="D17" s="260">
        <v>59938.8</v>
      </c>
      <c r="E17" s="260">
        <v>59938.8</v>
      </c>
      <c r="F17" s="260"/>
      <c r="G17" s="260"/>
    </row>
    <row r="18" s="45" customFormat="1" ht="18" customHeight="1" spans="1:7">
      <c r="A18" s="262" t="s">
        <v>117</v>
      </c>
      <c r="B18" s="262" t="s">
        <v>118</v>
      </c>
      <c r="C18" s="259">
        <v>8966.07</v>
      </c>
      <c r="D18" s="260">
        <v>8966.07</v>
      </c>
      <c r="E18" s="260">
        <v>8966.07</v>
      </c>
      <c r="F18" s="260"/>
      <c r="G18" s="260"/>
    </row>
    <row r="19" s="45" customFormat="1" ht="18" customHeight="1" spans="1:7">
      <c r="A19" s="82" t="s">
        <v>119</v>
      </c>
      <c r="B19" s="82" t="s">
        <v>120</v>
      </c>
      <c r="C19" s="259">
        <v>196125.12</v>
      </c>
      <c r="D19" s="260">
        <v>196125.12</v>
      </c>
      <c r="E19" s="260">
        <v>196125.12</v>
      </c>
      <c r="F19" s="260"/>
      <c r="G19" s="260"/>
    </row>
    <row r="20" s="45" customFormat="1" ht="18" customHeight="1" spans="1:7">
      <c r="A20" s="261" t="s">
        <v>121</v>
      </c>
      <c r="B20" s="261" t="s">
        <v>122</v>
      </c>
      <c r="C20" s="259">
        <v>196125.12</v>
      </c>
      <c r="D20" s="260">
        <v>196125.12</v>
      </c>
      <c r="E20" s="260">
        <v>196125.12</v>
      </c>
      <c r="F20" s="260"/>
      <c r="G20" s="260"/>
    </row>
    <row r="21" s="45" customFormat="1" ht="18" customHeight="1" spans="1:7">
      <c r="A21" s="262" t="s">
        <v>123</v>
      </c>
      <c r="B21" s="262" t="s">
        <v>124</v>
      </c>
      <c r="C21" s="259">
        <v>196125.12</v>
      </c>
      <c r="D21" s="260">
        <v>196125.12</v>
      </c>
      <c r="E21" s="260">
        <v>196125.12</v>
      </c>
      <c r="F21" s="260"/>
      <c r="G21" s="260"/>
    </row>
    <row r="22" s="45" customFormat="1" ht="18" customHeight="1" spans="1:7">
      <c r="A22" s="66" t="s">
        <v>163</v>
      </c>
      <c r="B22" s="66" t="s">
        <v>163</v>
      </c>
      <c r="C22" s="259">
        <v>2415970.6</v>
      </c>
      <c r="D22" s="260">
        <v>2415970.6</v>
      </c>
      <c r="E22" s="259">
        <v>2334971.88</v>
      </c>
      <c r="F22" s="259">
        <v>80998.72</v>
      </c>
      <c r="G22" s="259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92"/>
      <c r="B2" s="92"/>
      <c r="C2" s="92"/>
      <c r="D2" s="92"/>
      <c r="E2" s="91"/>
      <c r="F2" s="246" t="s">
        <v>164</v>
      </c>
    </row>
    <row r="3" ht="41.25" customHeight="1" spans="1:6">
      <c r="A3" s="247" t="str">
        <f>"2025"&amp;"年一般公共预算“三公”经费支出预算表"</f>
        <v>2025年一般公共预算“三公”经费支出预算表</v>
      </c>
      <c r="B3" s="92"/>
      <c r="C3" s="92"/>
      <c r="D3" s="92"/>
      <c r="E3" s="91"/>
      <c r="F3" s="92"/>
    </row>
    <row r="4" s="45" customFormat="1" customHeight="1" spans="1:6">
      <c r="A4" s="187" t="s">
        <v>1</v>
      </c>
      <c r="B4" s="248"/>
      <c r="C4" s="114"/>
      <c r="D4" s="96"/>
      <c r="E4" s="97"/>
      <c r="F4" s="249" t="s">
        <v>2</v>
      </c>
    </row>
    <row r="5" s="45" customFormat="1" ht="27" customHeight="1" spans="1:6">
      <c r="A5" s="83" t="s">
        <v>165</v>
      </c>
      <c r="B5" s="83" t="s">
        <v>166</v>
      </c>
      <c r="C5" s="99" t="s">
        <v>167</v>
      </c>
      <c r="D5" s="83"/>
      <c r="E5" s="98"/>
      <c r="F5" s="83" t="s">
        <v>168</v>
      </c>
    </row>
    <row r="6" s="45" customFormat="1" ht="28.5" customHeight="1" spans="1:6">
      <c r="A6" s="250"/>
      <c r="B6" s="101"/>
      <c r="C6" s="98" t="s">
        <v>58</v>
      </c>
      <c r="D6" s="98" t="s">
        <v>169</v>
      </c>
      <c r="E6" s="98" t="s">
        <v>170</v>
      </c>
      <c r="F6" s="100"/>
    </row>
    <row r="7" s="45" customFormat="1" ht="17.25" customHeight="1" spans="1:6">
      <c r="A7" s="105" t="s">
        <v>82</v>
      </c>
      <c r="B7" s="105" t="s">
        <v>83</v>
      </c>
      <c r="C7" s="105" t="s">
        <v>84</v>
      </c>
      <c r="D7" s="105" t="s">
        <v>85</v>
      </c>
      <c r="E7" s="105" t="s">
        <v>86</v>
      </c>
      <c r="F7" s="105" t="s">
        <v>87</v>
      </c>
    </row>
    <row r="8" s="45" customFormat="1" ht="17.25" customHeight="1" spans="1:6">
      <c r="A8" s="251">
        <v>5000</v>
      </c>
      <c r="B8" s="252"/>
      <c r="C8" s="253"/>
      <c r="D8" s="253"/>
      <c r="E8" s="253"/>
      <c r="F8" s="253">
        <v>5000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E1" workbookViewId="0">
      <pane ySplit="1" topLeftCell="A2" activePane="bottomLeft" state="frozen"/>
      <selection/>
      <selection pane="bottomLeft" activeCell="I38" sqref="I3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ht="13.5" customHeight="1" spans="2:24">
      <c r="B2" s="233"/>
      <c r="C2" s="234"/>
      <c r="E2" s="235"/>
      <c r="F2" s="235"/>
      <c r="G2" s="235"/>
      <c r="H2" s="235"/>
      <c r="I2" s="149"/>
      <c r="J2" s="149"/>
      <c r="K2" s="149"/>
      <c r="L2" s="149"/>
      <c r="M2" s="149"/>
      <c r="N2" s="149"/>
      <c r="R2" s="149"/>
      <c r="V2" s="234"/>
      <c r="X2" s="197" t="s">
        <v>171</v>
      </c>
    </row>
    <row r="3" ht="45.75" customHeight="1" spans="1:24">
      <c r="A3" s="151" t="str">
        <f>"2025"&amp;"年部门基本支出预算表"</f>
        <v>2025年部门基本支出预算表</v>
      </c>
      <c r="B3" s="186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86"/>
      <c r="P3" s="186"/>
      <c r="Q3" s="186"/>
      <c r="R3" s="151"/>
      <c r="S3" s="151"/>
      <c r="T3" s="151"/>
      <c r="U3" s="151"/>
      <c r="V3" s="151"/>
      <c r="W3" s="151"/>
      <c r="X3" s="151"/>
    </row>
    <row r="4" s="45" customFormat="1" ht="18.75" customHeight="1" spans="1:24">
      <c r="A4" s="51" t="s">
        <v>1</v>
      </c>
      <c r="B4" s="52"/>
      <c r="C4" s="236"/>
      <c r="D4" s="236"/>
      <c r="E4" s="236"/>
      <c r="F4" s="236"/>
      <c r="G4" s="236"/>
      <c r="H4" s="236"/>
      <c r="I4" s="154"/>
      <c r="J4" s="154"/>
      <c r="K4" s="154"/>
      <c r="L4" s="154"/>
      <c r="M4" s="154"/>
      <c r="N4" s="154"/>
      <c r="O4" s="53"/>
      <c r="P4" s="53"/>
      <c r="Q4" s="53"/>
      <c r="R4" s="154"/>
      <c r="V4" s="243"/>
      <c r="X4" s="244" t="s">
        <v>2</v>
      </c>
    </row>
    <row r="5" s="45" customFormat="1" ht="18" customHeight="1" spans="1:24">
      <c r="A5" s="55" t="s">
        <v>172</v>
      </c>
      <c r="B5" s="55" t="s">
        <v>173</v>
      </c>
      <c r="C5" s="55" t="s">
        <v>174</v>
      </c>
      <c r="D5" s="55" t="s">
        <v>175</v>
      </c>
      <c r="E5" s="55" t="s">
        <v>176</v>
      </c>
      <c r="F5" s="55" t="s">
        <v>177</v>
      </c>
      <c r="G5" s="55" t="s">
        <v>178</v>
      </c>
      <c r="H5" s="55" t="s">
        <v>179</v>
      </c>
      <c r="I5" s="241" t="s">
        <v>180</v>
      </c>
      <c r="J5" s="182" t="s">
        <v>180</v>
      </c>
      <c r="K5" s="182"/>
      <c r="L5" s="182"/>
      <c r="M5" s="182"/>
      <c r="N5" s="182"/>
      <c r="O5" s="58"/>
      <c r="P5" s="58"/>
      <c r="Q5" s="58"/>
      <c r="R5" s="173" t="s">
        <v>62</v>
      </c>
      <c r="S5" s="182" t="s">
        <v>63</v>
      </c>
      <c r="T5" s="182"/>
      <c r="U5" s="182"/>
      <c r="V5" s="182"/>
      <c r="W5" s="182"/>
      <c r="X5" s="183"/>
    </row>
    <row r="6" s="45" customFormat="1" ht="18" customHeight="1" spans="1:24">
      <c r="A6" s="60"/>
      <c r="B6" s="222"/>
      <c r="C6" s="211"/>
      <c r="D6" s="60"/>
      <c r="E6" s="60"/>
      <c r="F6" s="60"/>
      <c r="G6" s="60"/>
      <c r="H6" s="60"/>
      <c r="I6" s="209" t="s">
        <v>181</v>
      </c>
      <c r="J6" s="241" t="s">
        <v>59</v>
      </c>
      <c r="K6" s="182"/>
      <c r="L6" s="182"/>
      <c r="M6" s="182"/>
      <c r="N6" s="183"/>
      <c r="O6" s="57" t="s">
        <v>182</v>
      </c>
      <c r="P6" s="58"/>
      <c r="Q6" s="59"/>
      <c r="R6" s="55" t="s">
        <v>62</v>
      </c>
      <c r="S6" s="241" t="s">
        <v>63</v>
      </c>
      <c r="T6" s="173" t="s">
        <v>64</v>
      </c>
      <c r="U6" s="182" t="s">
        <v>63</v>
      </c>
      <c r="V6" s="173" t="s">
        <v>66</v>
      </c>
      <c r="W6" s="173" t="s">
        <v>67</v>
      </c>
      <c r="X6" s="245" t="s">
        <v>68</v>
      </c>
    </row>
    <row r="7" s="45" customFormat="1" ht="19.5" customHeight="1" spans="1:24">
      <c r="A7" s="222"/>
      <c r="B7" s="222"/>
      <c r="C7" s="222"/>
      <c r="D7" s="222"/>
      <c r="E7" s="222"/>
      <c r="F7" s="222"/>
      <c r="G7" s="222"/>
      <c r="H7" s="222"/>
      <c r="I7" s="222"/>
      <c r="J7" s="242" t="s">
        <v>183</v>
      </c>
      <c r="K7" s="55" t="s">
        <v>184</v>
      </c>
      <c r="L7" s="55" t="s">
        <v>185</v>
      </c>
      <c r="M7" s="55" t="s">
        <v>186</v>
      </c>
      <c r="N7" s="55" t="s">
        <v>187</v>
      </c>
      <c r="O7" s="55" t="s">
        <v>59</v>
      </c>
      <c r="P7" s="55" t="s">
        <v>60</v>
      </c>
      <c r="Q7" s="55" t="s">
        <v>61</v>
      </c>
      <c r="R7" s="222"/>
      <c r="S7" s="55" t="s">
        <v>58</v>
      </c>
      <c r="T7" s="55" t="s">
        <v>64</v>
      </c>
      <c r="U7" s="55" t="s">
        <v>188</v>
      </c>
      <c r="V7" s="55" t="s">
        <v>66</v>
      </c>
      <c r="W7" s="55" t="s">
        <v>67</v>
      </c>
      <c r="X7" s="55" t="s">
        <v>68</v>
      </c>
    </row>
    <row r="8" s="45" customFormat="1" ht="37.5" customHeight="1" spans="1:24">
      <c r="A8" s="237"/>
      <c r="B8" s="65"/>
      <c r="C8" s="237"/>
      <c r="D8" s="237"/>
      <c r="E8" s="237"/>
      <c r="F8" s="237"/>
      <c r="G8" s="237"/>
      <c r="H8" s="237"/>
      <c r="I8" s="237"/>
      <c r="J8" s="75" t="s">
        <v>58</v>
      </c>
      <c r="K8" s="63" t="s">
        <v>189</v>
      </c>
      <c r="L8" s="63" t="s">
        <v>185</v>
      </c>
      <c r="M8" s="63" t="s">
        <v>186</v>
      </c>
      <c r="N8" s="63" t="s">
        <v>187</v>
      </c>
      <c r="O8" s="63" t="s">
        <v>185</v>
      </c>
      <c r="P8" s="63" t="s">
        <v>186</v>
      </c>
      <c r="Q8" s="63" t="s">
        <v>187</v>
      </c>
      <c r="R8" s="63" t="s">
        <v>62</v>
      </c>
      <c r="S8" s="63" t="s">
        <v>58</v>
      </c>
      <c r="T8" s="63" t="s">
        <v>64</v>
      </c>
      <c r="U8" s="63" t="s">
        <v>188</v>
      </c>
      <c r="V8" s="63" t="s">
        <v>66</v>
      </c>
      <c r="W8" s="63" t="s">
        <v>67</v>
      </c>
      <c r="X8" s="63" t="s">
        <v>68</v>
      </c>
    </row>
    <row r="9" s="45" customFormat="1" customHeight="1" spans="1:24">
      <c r="A9" s="86">
        <v>1</v>
      </c>
      <c r="B9" s="86">
        <v>2</v>
      </c>
      <c r="C9" s="86">
        <v>3</v>
      </c>
      <c r="D9" s="86">
        <v>4</v>
      </c>
      <c r="E9" s="86">
        <v>5</v>
      </c>
      <c r="F9" s="86">
        <v>6</v>
      </c>
      <c r="G9" s="86">
        <v>7</v>
      </c>
      <c r="H9" s="86">
        <v>8</v>
      </c>
      <c r="I9" s="86">
        <v>9</v>
      </c>
      <c r="J9" s="86">
        <v>10</v>
      </c>
      <c r="K9" s="86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  <c r="S9" s="86">
        <v>19</v>
      </c>
      <c r="T9" s="86">
        <v>20</v>
      </c>
      <c r="U9" s="86">
        <v>21</v>
      </c>
      <c r="V9" s="86">
        <v>22</v>
      </c>
      <c r="W9" s="86">
        <v>23</v>
      </c>
      <c r="X9" s="86">
        <v>24</v>
      </c>
    </row>
    <row r="10" s="45" customFormat="1" ht="20.25" customHeight="1" spans="1:24">
      <c r="A10" s="238" t="s">
        <v>190</v>
      </c>
      <c r="B10" s="238" t="s">
        <v>70</v>
      </c>
      <c r="C10" s="238" t="s">
        <v>191</v>
      </c>
      <c r="D10" s="238" t="s">
        <v>192</v>
      </c>
      <c r="E10" s="238" t="s">
        <v>107</v>
      </c>
      <c r="F10" s="238" t="s">
        <v>108</v>
      </c>
      <c r="G10" s="238" t="s">
        <v>193</v>
      </c>
      <c r="H10" s="238" t="s">
        <v>194</v>
      </c>
      <c r="I10" s="68">
        <v>219452.16</v>
      </c>
      <c r="J10" s="68">
        <v>219452.16</v>
      </c>
      <c r="K10" s="68"/>
      <c r="L10" s="68"/>
      <c r="M10" s="71">
        <v>219452.16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="45" customFormat="1" ht="20.25" customHeight="1" spans="1:24">
      <c r="A11" s="238" t="s">
        <v>190</v>
      </c>
      <c r="B11" s="238" t="s">
        <v>70</v>
      </c>
      <c r="C11" s="238" t="s">
        <v>191</v>
      </c>
      <c r="D11" s="238" t="s">
        <v>192</v>
      </c>
      <c r="E11" s="238" t="s">
        <v>113</v>
      </c>
      <c r="F11" s="238" t="s">
        <v>114</v>
      </c>
      <c r="G11" s="238" t="s">
        <v>195</v>
      </c>
      <c r="H11" s="238" t="s">
        <v>196</v>
      </c>
      <c r="I11" s="68">
        <v>94703.3</v>
      </c>
      <c r="J11" s="68">
        <v>94703.3</v>
      </c>
      <c r="K11" s="81"/>
      <c r="L11" s="81"/>
      <c r="M11" s="71">
        <v>94703.3</v>
      </c>
      <c r="N11" s="81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s="45" customFormat="1" ht="20.25" customHeight="1" spans="1:24">
      <c r="A12" s="238" t="s">
        <v>190</v>
      </c>
      <c r="B12" s="238" t="s">
        <v>70</v>
      </c>
      <c r="C12" s="238" t="s">
        <v>191</v>
      </c>
      <c r="D12" s="238" t="s">
        <v>192</v>
      </c>
      <c r="E12" s="238" t="s">
        <v>115</v>
      </c>
      <c r="F12" s="238" t="s">
        <v>116</v>
      </c>
      <c r="G12" s="238" t="s">
        <v>197</v>
      </c>
      <c r="H12" s="238" t="s">
        <v>198</v>
      </c>
      <c r="I12" s="68">
        <v>59938.8</v>
      </c>
      <c r="J12" s="68">
        <v>59938.8</v>
      </c>
      <c r="K12" s="81"/>
      <c r="L12" s="81"/>
      <c r="M12" s="71">
        <v>59938.8</v>
      </c>
      <c r="N12" s="81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s="45" customFormat="1" ht="20.25" customHeight="1" spans="1:24">
      <c r="A13" s="238" t="s">
        <v>190</v>
      </c>
      <c r="B13" s="238" t="s">
        <v>70</v>
      </c>
      <c r="C13" s="238" t="s">
        <v>191</v>
      </c>
      <c r="D13" s="238" t="s">
        <v>192</v>
      </c>
      <c r="E13" s="238" t="s">
        <v>101</v>
      </c>
      <c r="F13" s="238" t="s">
        <v>102</v>
      </c>
      <c r="G13" s="238" t="s">
        <v>199</v>
      </c>
      <c r="H13" s="238" t="s">
        <v>200</v>
      </c>
      <c r="I13" s="68">
        <v>8391.43</v>
      </c>
      <c r="J13" s="68">
        <v>8391.43</v>
      </c>
      <c r="K13" s="81"/>
      <c r="L13" s="81"/>
      <c r="M13" s="71">
        <v>8391.43</v>
      </c>
      <c r="N13" s="81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="45" customFormat="1" ht="20.25" customHeight="1" spans="1:24">
      <c r="A14" s="238" t="s">
        <v>190</v>
      </c>
      <c r="B14" s="238" t="s">
        <v>70</v>
      </c>
      <c r="C14" s="238" t="s">
        <v>191</v>
      </c>
      <c r="D14" s="238" t="s">
        <v>192</v>
      </c>
      <c r="E14" s="238" t="s">
        <v>117</v>
      </c>
      <c r="F14" s="238" t="s">
        <v>118</v>
      </c>
      <c r="G14" s="238" t="s">
        <v>199</v>
      </c>
      <c r="H14" s="238" t="s">
        <v>200</v>
      </c>
      <c r="I14" s="68">
        <v>4650.48</v>
      </c>
      <c r="J14" s="68">
        <v>4650.48</v>
      </c>
      <c r="K14" s="81"/>
      <c r="L14" s="81"/>
      <c r="M14" s="71">
        <v>4650.48</v>
      </c>
      <c r="N14" s="81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s="45" customFormat="1" ht="20.25" customHeight="1" spans="1:24">
      <c r="A15" s="238" t="s">
        <v>190</v>
      </c>
      <c r="B15" s="238" t="s">
        <v>70</v>
      </c>
      <c r="C15" s="238" t="s">
        <v>191</v>
      </c>
      <c r="D15" s="238" t="s">
        <v>192</v>
      </c>
      <c r="E15" s="238" t="s">
        <v>117</v>
      </c>
      <c r="F15" s="238" t="s">
        <v>118</v>
      </c>
      <c r="G15" s="238" t="s">
        <v>199</v>
      </c>
      <c r="H15" s="238" t="s">
        <v>200</v>
      </c>
      <c r="I15" s="68">
        <v>4315.59</v>
      </c>
      <c r="J15" s="68">
        <v>4315.59</v>
      </c>
      <c r="K15" s="81"/>
      <c r="L15" s="81"/>
      <c r="M15" s="71">
        <v>4315.59</v>
      </c>
      <c r="N15" s="81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s="45" customFormat="1" ht="20.25" customHeight="1" spans="1:24">
      <c r="A16" s="238" t="s">
        <v>190</v>
      </c>
      <c r="B16" s="238" t="s">
        <v>70</v>
      </c>
      <c r="C16" s="238" t="s">
        <v>201</v>
      </c>
      <c r="D16" s="238" t="s">
        <v>202</v>
      </c>
      <c r="E16" s="238" t="s">
        <v>101</v>
      </c>
      <c r="F16" s="238" t="s">
        <v>102</v>
      </c>
      <c r="G16" s="238" t="s">
        <v>203</v>
      </c>
      <c r="H16" s="238" t="s">
        <v>204</v>
      </c>
      <c r="I16" s="68">
        <v>551508</v>
      </c>
      <c r="J16" s="68">
        <v>551508</v>
      </c>
      <c r="K16" s="81"/>
      <c r="L16" s="81"/>
      <c r="M16" s="71">
        <v>551508</v>
      </c>
      <c r="N16" s="81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="45" customFormat="1" ht="20.25" customHeight="1" spans="1:24">
      <c r="A17" s="238" t="s">
        <v>190</v>
      </c>
      <c r="B17" s="238" t="s">
        <v>70</v>
      </c>
      <c r="C17" s="238" t="s">
        <v>201</v>
      </c>
      <c r="D17" s="238" t="s">
        <v>202</v>
      </c>
      <c r="E17" s="238" t="s">
        <v>101</v>
      </c>
      <c r="F17" s="238" t="s">
        <v>102</v>
      </c>
      <c r="G17" s="238" t="s">
        <v>205</v>
      </c>
      <c r="H17" s="238" t="s">
        <v>206</v>
      </c>
      <c r="I17" s="68">
        <v>115572</v>
      </c>
      <c r="J17" s="68">
        <v>115572</v>
      </c>
      <c r="K17" s="81"/>
      <c r="L17" s="81"/>
      <c r="M17" s="71">
        <v>115572</v>
      </c>
      <c r="N17" s="81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="45" customFormat="1" ht="20.25" customHeight="1" spans="1:24">
      <c r="A18" s="238" t="s">
        <v>190</v>
      </c>
      <c r="B18" s="238" t="s">
        <v>70</v>
      </c>
      <c r="C18" s="238" t="s">
        <v>201</v>
      </c>
      <c r="D18" s="238" t="s">
        <v>202</v>
      </c>
      <c r="E18" s="238" t="s">
        <v>101</v>
      </c>
      <c r="F18" s="238" t="s">
        <v>102</v>
      </c>
      <c r="G18" s="238" t="s">
        <v>205</v>
      </c>
      <c r="H18" s="238" t="s">
        <v>206</v>
      </c>
      <c r="I18" s="68">
        <v>55200</v>
      </c>
      <c r="J18" s="68">
        <v>55200</v>
      </c>
      <c r="K18" s="81"/>
      <c r="L18" s="81"/>
      <c r="M18" s="71">
        <v>55200</v>
      </c>
      <c r="N18" s="81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s="45" customFormat="1" ht="20.25" customHeight="1" spans="1:24">
      <c r="A19" s="238" t="s">
        <v>190</v>
      </c>
      <c r="B19" s="238" t="s">
        <v>70</v>
      </c>
      <c r="C19" s="238" t="s">
        <v>201</v>
      </c>
      <c r="D19" s="238" t="s">
        <v>202</v>
      </c>
      <c r="E19" s="238" t="s">
        <v>101</v>
      </c>
      <c r="F19" s="238" t="s">
        <v>102</v>
      </c>
      <c r="G19" s="238" t="s">
        <v>205</v>
      </c>
      <c r="H19" s="238" t="s">
        <v>206</v>
      </c>
      <c r="I19" s="68">
        <v>54000</v>
      </c>
      <c r="J19" s="68">
        <v>54000</v>
      </c>
      <c r="K19" s="81"/>
      <c r="L19" s="81"/>
      <c r="M19" s="71">
        <v>54000</v>
      </c>
      <c r="N19" s="81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s="45" customFormat="1" ht="20.25" customHeight="1" spans="1:24">
      <c r="A20" s="238" t="s">
        <v>190</v>
      </c>
      <c r="B20" s="238" t="s">
        <v>70</v>
      </c>
      <c r="C20" s="238" t="s">
        <v>201</v>
      </c>
      <c r="D20" s="238" t="s">
        <v>202</v>
      </c>
      <c r="E20" s="238" t="s">
        <v>101</v>
      </c>
      <c r="F20" s="238" t="s">
        <v>102</v>
      </c>
      <c r="G20" s="238" t="s">
        <v>207</v>
      </c>
      <c r="H20" s="238" t="s">
        <v>208</v>
      </c>
      <c r="I20" s="68">
        <v>45959</v>
      </c>
      <c r="J20" s="68">
        <v>45959</v>
      </c>
      <c r="K20" s="81"/>
      <c r="L20" s="81"/>
      <c r="M20" s="71">
        <v>45959</v>
      </c>
      <c r="N20" s="81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s="45" customFormat="1" ht="20.25" customHeight="1" spans="1:24">
      <c r="A21" s="238" t="s">
        <v>190</v>
      </c>
      <c r="B21" s="238" t="s">
        <v>70</v>
      </c>
      <c r="C21" s="238" t="s">
        <v>201</v>
      </c>
      <c r="D21" s="238" t="s">
        <v>202</v>
      </c>
      <c r="E21" s="238" t="s">
        <v>101</v>
      </c>
      <c r="F21" s="238" t="s">
        <v>102</v>
      </c>
      <c r="G21" s="238" t="s">
        <v>209</v>
      </c>
      <c r="H21" s="238" t="s">
        <v>210</v>
      </c>
      <c r="I21" s="68">
        <v>181164</v>
      </c>
      <c r="J21" s="68">
        <v>181164</v>
      </c>
      <c r="K21" s="81"/>
      <c r="L21" s="81"/>
      <c r="M21" s="71">
        <v>181164</v>
      </c>
      <c r="N21" s="81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="45" customFormat="1" ht="20.25" customHeight="1" spans="1:24">
      <c r="A22" s="238" t="s">
        <v>190</v>
      </c>
      <c r="B22" s="238" t="s">
        <v>70</v>
      </c>
      <c r="C22" s="238" t="s">
        <v>201</v>
      </c>
      <c r="D22" s="238" t="s">
        <v>202</v>
      </c>
      <c r="E22" s="238" t="s">
        <v>101</v>
      </c>
      <c r="F22" s="238" t="s">
        <v>102</v>
      </c>
      <c r="G22" s="238" t="s">
        <v>209</v>
      </c>
      <c r="H22" s="238" t="s">
        <v>210</v>
      </c>
      <c r="I22" s="68">
        <v>99480</v>
      </c>
      <c r="J22" s="68">
        <v>99480</v>
      </c>
      <c r="K22" s="81"/>
      <c r="L22" s="81"/>
      <c r="M22" s="71">
        <v>99480</v>
      </c>
      <c r="N22" s="81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="45" customFormat="1" ht="20.25" customHeight="1" spans="1:24">
      <c r="A23" s="238" t="s">
        <v>190</v>
      </c>
      <c r="B23" s="238" t="s">
        <v>70</v>
      </c>
      <c r="C23" s="238" t="s">
        <v>201</v>
      </c>
      <c r="D23" s="238" t="s">
        <v>202</v>
      </c>
      <c r="E23" s="238" t="s">
        <v>101</v>
      </c>
      <c r="F23" s="238" t="s">
        <v>102</v>
      </c>
      <c r="G23" s="238" t="s">
        <v>209</v>
      </c>
      <c r="H23" s="238" t="s">
        <v>210</v>
      </c>
      <c r="I23" s="68">
        <v>195912</v>
      </c>
      <c r="J23" s="68">
        <v>195912</v>
      </c>
      <c r="K23" s="81"/>
      <c r="L23" s="81"/>
      <c r="M23" s="71">
        <v>195912</v>
      </c>
      <c r="N23" s="81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="45" customFormat="1" ht="20.25" customHeight="1" spans="1:24">
      <c r="A24" s="238" t="s">
        <v>190</v>
      </c>
      <c r="B24" s="238" t="s">
        <v>70</v>
      </c>
      <c r="C24" s="238" t="s">
        <v>211</v>
      </c>
      <c r="D24" s="238" t="s">
        <v>124</v>
      </c>
      <c r="E24" s="238" t="s">
        <v>123</v>
      </c>
      <c r="F24" s="238" t="s">
        <v>124</v>
      </c>
      <c r="G24" s="238" t="s">
        <v>212</v>
      </c>
      <c r="H24" s="238" t="s">
        <v>124</v>
      </c>
      <c r="I24" s="68">
        <v>196125.12</v>
      </c>
      <c r="J24" s="68">
        <v>196125.12</v>
      </c>
      <c r="K24" s="81"/>
      <c r="L24" s="81"/>
      <c r="M24" s="71">
        <v>196125.12</v>
      </c>
      <c r="N24" s="81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s="45" customFormat="1" ht="20.25" customHeight="1" spans="1:24">
      <c r="A25" s="238" t="s">
        <v>190</v>
      </c>
      <c r="B25" s="238" t="s">
        <v>70</v>
      </c>
      <c r="C25" s="238" t="s">
        <v>213</v>
      </c>
      <c r="D25" s="238" t="s">
        <v>214</v>
      </c>
      <c r="E25" s="238" t="s">
        <v>101</v>
      </c>
      <c r="F25" s="238" t="s">
        <v>102</v>
      </c>
      <c r="G25" s="238" t="s">
        <v>215</v>
      </c>
      <c r="H25" s="238" t="s">
        <v>214</v>
      </c>
      <c r="I25" s="68">
        <v>28296.72</v>
      </c>
      <c r="J25" s="68">
        <v>28296.72</v>
      </c>
      <c r="K25" s="81"/>
      <c r="L25" s="81"/>
      <c r="M25" s="71">
        <v>28296.72</v>
      </c>
      <c r="N25" s="81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s="45" customFormat="1" ht="20.25" customHeight="1" spans="1:24">
      <c r="A26" s="238" t="s">
        <v>190</v>
      </c>
      <c r="B26" s="238" t="s">
        <v>70</v>
      </c>
      <c r="C26" s="238" t="s">
        <v>216</v>
      </c>
      <c r="D26" s="238" t="s">
        <v>217</v>
      </c>
      <c r="E26" s="238" t="s">
        <v>101</v>
      </c>
      <c r="F26" s="238" t="s">
        <v>102</v>
      </c>
      <c r="G26" s="238" t="s">
        <v>218</v>
      </c>
      <c r="H26" s="238" t="s">
        <v>219</v>
      </c>
      <c r="I26" s="68">
        <v>15678</v>
      </c>
      <c r="J26" s="68">
        <v>15678</v>
      </c>
      <c r="K26" s="81"/>
      <c r="L26" s="81"/>
      <c r="M26" s="71">
        <v>15678</v>
      </c>
      <c r="N26" s="81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s="45" customFormat="1" ht="20.25" customHeight="1" spans="1:24">
      <c r="A27" s="238" t="s">
        <v>190</v>
      </c>
      <c r="B27" s="238" t="s">
        <v>70</v>
      </c>
      <c r="C27" s="238" t="s">
        <v>216</v>
      </c>
      <c r="D27" s="238" t="s">
        <v>217</v>
      </c>
      <c r="E27" s="238" t="s">
        <v>101</v>
      </c>
      <c r="F27" s="238" t="s">
        <v>102</v>
      </c>
      <c r="G27" s="238" t="s">
        <v>218</v>
      </c>
      <c r="H27" s="238" t="s">
        <v>219</v>
      </c>
      <c r="I27" s="68">
        <v>2324</v>
      </c>
      <c r="J27" s="68">
        <v>2324</v>
      </c>
      <c r="K27" s="81"/>
      <c r="L27" s="81"/>
      <c r="M27" s="71">
        <v>2324</v>
      </c>
      <c r="N27" s="81"/>
      <c r="O27" s="68"/>
      <c r="P27" s="68"/>
      <c r="Q27" s="68"/>
      <c r="R27" s="68"/>
      <c r="S27" s="68"/>
      <c r="T27" s="68"/>
      <c r="U27" s="68"/>
      <c r="V27" s="68"/>
      <c r="W27" s="68"/>
      <c r="X27" s="68"/>
    </row>
    <row r="28" s="45" customFormat="1" ht="20.25" customHeight="1" spans="1:24">
      <c r="A28" s="238" t="s">
        <v>190</v>
      </c>
      <c r="B28" s="238" t="s">
        <v>70</v>
      </c>
      <c r="C28" s="238" t="s">
        <v>216</v>
      </c>
      <c r="D28" s="238" t="s">
        <v>217</v>
      </c>
      <c r="E28" s="238" t="s">
        <v>101</v>
      </c>
      <c r="F28" s="238" t="s">
        <v>102</v>
      </c>
      <c r="G28" s="238" t="s">
        <v>220</v>
      </c>
      <c r="H28" s="238" t="s">
        <v>221</v>
      </c>
      <c r="I28" s="68">
        <v>1800</v>
      </c>
      <c r="J28" s="68">
        <v>1800</v>
      </c>
      <c r="K28" s="81"/>
      <c r="L28" s="81"/>
      <c r="M28" s="71">
        <v>1800</v>
      </c>
      <c r="N28" s="81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="45" customFormat="1" ht="20.25" customHeight="1" spans="1:24">
      <c r="A29" s="238" t="s">
        <v>190</v>
      </c>
      <c r="B29" s="238" t="s">
        <v>70</v>
      </c>
      <c r="C29" s="238" t="s">
        <v>216</v>
      </c>
      <c r="D29" s="238" t="s">
        <v>217</v>
      </c>
      <c r="E29" s="238" t="s">
        <v>101</v>
      </c>
      <c r="F29" s="238" t="s">
        <v>102</v>
      </c>
      <c r="G29" s="238" t="s">
        <v>222</v>
      </c>
      <c r="H29" s="238" t="s">
        <v>223</v>
      </c>
      <c r="I29" s="68">
        <v>2700</v>
      </c>
      <c r="J29" s="68">
        <v>2700</v>
      </c>
      <c r="K29" s="81"/>
      <c r="L29" s="81"/>
      <c r="M29" s="71">
        <v>2700</v>
      </c>
      <c r="N29" s="81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s="45" customFormat="1" ht="20.25" customHeight="1" spans="1:24">
      <c r="A30" s="238" t="s">
        <v>190</v>
      </c>
      <c r="B30" s="238" t="s">
        <v>70</v>
      </c>
      <c r="C30" s="238" t="s">
        <v>216</v>
      </c>
      <c r="D30" s="238" t="s">
        <v>217</v>
      </c>
      <c r="E30" s="238" t="s">
        <v>101</v>
      </c>
      <c r="F30" s="238" t="s">
        <v>102</v>
      </c>
      <c r="G30" s="238" t="s">
        <v>224</v>
      </c>
      <c r="H30" s="238" t="s">
        <v>225</v>
      </c>
      <c r="I30" s="68">
        <v>25200</v>
      </c>
      <c r="J30" s="68">
        <v>25200</v>
      </c>
      <c r="K30" s="81"/>
      <c r="L30" s="81"/>
      <c r="M30" s="71">
        <v>25200</v>
      </c>
      <c r="N30" s="81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s="45" customFormat="1" ht="20.25" customHeight="1" spans="1:24">
      <c r="A31" s="238" t="s">
        <v>190</v>
      </c>
      <c r="B31" s="238" t="s">
        <v>70</v>
      </c>
      <c r="C31" s="238" t="s">
        <v>226</v>
      </c>
      <c r="D31" s="238" t="s">
        <v>168</v>
      </c>
      <c r="E31" s="238" t="s">
        <v>101</v>
      </c>
      <c r="F31" s="238" t="s">
        <v>102</v>
      </c>
      <c r="G31" s="238" t="s">
        <v>227</v>
      </c>
      <c r="H31" s="238" t="s">
        <v>168</v>
      </c>
      <c r="I31" s="68">
        <v>5000</v>
      </c>
      <c r="J31" s="68">
        <v>5000</v>
      </c>
      <c r="K31" s="81"/>
      <c r="L31" s="81"/>
      <c r="M31" s="71">
        <v>5000</v>
      </c>
      <c r="N31" s="81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s="45" customFormat="1" ht="20.25" customHeight="1" spans="1:24">
      <c r="A32" s="238" t="s">
        <v>190</v>
      </c>
      <c r="B32" s="238" t="s">
        <v>70</v>
      </c>
      <c r="C32" s="238" t="s">
        <v>228</v>
      </c>
      <c r="D32" s="238" t="s">
        <v>229</v>
      </c>
      <c r="E32" s="238" t="s">
        <v>101</v>
      </c>
      <c r="F32" s="238" t="s">
        <v>102</v>
      </c>
      <c r="G32" s="238" t="s">
        <v>205</v>
      </c>
      <c r="H32" s="238" t="s">
        <v>206</v>
      </c>
      <c r="I32" s="68">
        <v>16000</v>
      </c>
      <c r="J32" s="68">
        <v>16000</v>
      </c>
      <c r="K32" s="81"/>
      <c r="L32" s="81"/>
      <c r="M32" s="71">
        <v>16000</v>
      </c>
      <c r="N32" s="81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s="45" customFormat="1" ht="20.25" customHeight="1" spans="1:24">
      <c r="A33" s="238" t="s">
        <v>190</v>
      </c>
      <c r="B33" s="238" t="s">
        <v>70</v>
      </c>
      <c r="C33" s="238" t="s">
        <v>230</v>
      </c>
      <c r="D33" s="238" t="s">
        <v>231</v>
      </c>
      <c r="E33" s="238" t="s">
        <v>101</v>
      </c>
      <c r="F33" s="238" t="s">
        <v>102</v>
      </c>
      <c r="G33" s="238" t="s">
        <v>207</v>
      </c>
      <c r="H33" s="238" t="s">
        <v>208</v>
      </c>
      <c r="I33" s="68">
        <v>81000</v>
      </c>
      <c r="J33" s="68">
        <v>81000</v>
      </c>
      <c r="K33" s="81"/>
      <c r="L33" s="81"/>
      <c r="M33" s="71">
        <v>81000</v>
      </c>
      <c r="N33" s="81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="45" customFormat="1" ht="20.25" customHeight="1" spans="1:24">
      <c r="A34" s="238" t="s">
        <v>190</v>
      </c>
      <c r="B34" s="238" t="s">
        <v>70</v>
      </c>
      <c r="C34" s="238" t="s">
        <v>230</v>
      </c>
      <c r="D34" s="238" t="s">
        <v>231</v>
      </c>
      <c r="E34" s="238" t="s">
        <v>101</v>
      </c>
      <c r="F34" s="238" t="s">
        <v>102</v>
      </c>
      <c r="G34" s="238" t="s">
        <v>209</v>
      </c>
      <c r="H34" s="238" t="s">
        <v>210</v>
      </c>
      <c r="I34" s="68">
        <v>75600</v>
      </c>
      <c r="J34" s="68">
        <v>75600</v>
      </c>
      <c r="K34" s="81"/>
      <c r="L34" s="81"/>
      <c r="M34" s="71">
        <v>75600</v>
      </c>
      <c r="N34" s="81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="45" customFormat="1" ht="20.25" customHeight="1" spans="1:24">
      <c r="A35" s="238" t="s">
        <v>190</v>
      </c>
      <c r="B35" s="238" t="s">
        <v>70</v>
      </c>
      <c r="C35" s="238" t="s">
        <v>230</v>
      </c>
      <c r="D35" s="238" t="s">
        <v>231</v>
      </c>
      <c r="E35" s="238" t="s">
        <v>101</v>
      </c>
      <c r="F35" s="238" t="s">
        <v>102</v>
      </c>
      <c r="G35" s="238" t="s">
        <v>209</v>
      </c>
      <c r="H35" s="238" t="s">
        <v>210</v>
      </c>
      <c r="I35" s="68">
        <v>86400</v>
      </c>
      <c r="J35" s="68">
        <v>86400</v>
      </c>
      <c r="K35" s="81"/>
      <c r="L35" s="81"/>
      <c r="M35" s="71">
        <v>86400</v>
      </c>
      <c r="N35" s="81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s="45" customFormat="1" ht="20.25" customHeight="1" spans="1:24">
      <c r="A36" s="238" t="s">
        <v>190</v>
      </c>
      <c r="B36" s="238" t="s">
        <v>70</v>
      </c>
      <c r="C36" s="238" t="s">
        <v>232</v>
      </c>
      <c r="D36" s="238" t="s">
        <v>233</v>
      </c>
      <c r="E36" s="238" t="s">
        <v>101</v>
      </c>
      <c r="F36" s="238" t="s">
        <v>102</v>
      </c>
      <c r="G36" s="238" t="s">
        <v>234</v>
      </c>
      <c r="H36" s="238" t="s">
        <v>235</v>
      </c>
      <c r="I36" s="68">
        <v>62400</v>
      </c>
      <c r="J36" s="68">
        <v>62400</v>
      </c>
      <c r="K36" s="81"/>
      <c r="L36" s="81"/>
      <c r="M36" s="71">
        <v>62400</v>
      </c>
      <c r="N36" s="81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s="45" customFormat="1" ht="20.25" customHeight="1" spans="1:24">
      <c r="A37" s="238" t="s">
        <v>190</v>
      </c>
      <c r="B37" s="238" t="s">
        <v>70</v>
      </c>
      <c r="C37" s="238" t="s">
        <v>232</v>
      </c>
      <c r="D37" s="238" t="s">
        <v>233</v>
      </c>
      <c r="E37" s="238" t="s">
        <v>101</v>
      </c>
      <c r="F37" s="238" t="s">
        <v>102</v>
      </c>
      <c r="G37" s="238" t="s">
        <v>234</v>
      </c>
      <c r="H37" s="238" t="s">
        <v>235</v>
      </c>
      <c r="I37" s="68">
        <v>127200</v>
      </c>
      <c r="J37" s="68">
        <v>127200</v>
      </c>
      <c r="K37" s="81"/>
      <c r="L37" s="81"/>
      <c r="M37" s="71">
        <v>127200</v>
      </c>
      <c r="N37" s="81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s="45" customFormat="1" ht="17.25" customHeight="1" spans="1:24">
      <c r="A38" s="223" t="s">
        <v>163</v>
      </c>
      <c r="B38" s="224"/>
      <c r="C38" s="239"/>
      <c r="D38" s="239"/>
      <c r="E38" s="239"/>
      <c r="F38" s="239"/>
      <c r="G38" s="239"/>
      <c r="H38" s="240"/>
      <c r="I38" s="68">
        <v>2415970.6</v>
      </c>
      <c r="J38" s="68">
        <v>2415970.6</v>
      </c>
      <c r="K38" s="68"/>
      <c r="L38" s="68"/>
      <c r="M38" s="71">
        <v>2415970.6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083333333333" style="46" customWidth="1"/>
    <col min="7" max="7" width="9.85" style="46" customWidth="1"/>
    <col min="8" max="8" width="17.7083333333333" style="46" customWidth="1"/>
    <col min="9" max="13" width="20" style="46" customWidth="1"/>
    <col min="14" max="14" width="12.2833333333333" style="46" customWidth="1"/>
    <col min="15" max="15" width="12.7083333333333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21"/>
      <c r="E2" s="48"/>
      <c r="F2" s="48"/>
      <c r="G2" s="48"/>
      <c r="H2" s="48"/>
      <c r="U2" s="221"/>
      <c r="W2" s="231" t="s">
        <v>236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="45" customFormat="1" ht="13.5" customHeight="1" spans="1:23">
      <c r="A4" s="51" t="s">
        <v>1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U4" s="232"/>
      <c r="W4" s="199" t="s">
        <v>2</v>
      </c>
    </row>
    <row r="5" s="45" customFormat="1" ht="21.75" customHeight="1" spans="1:23">
      <c r="A5" s="55" t="s">
        <v>237</v>
      </c>
      <c r="B5" s="56" t="s">
        <v>174</v>
      </c>
      <c r="C5" s="55" t="s">
        <v>175</v>
      </c>
      <c r="D5" s="55" t="s">
        <v>238</v>
      </c>
      <c r="E5" s="56" t="s">
        <v>176</v>
      </c>
      <c r="F5" s="56" t="s">
        <v>177</v>
      </c>
      <c r="G5" s="56" t="s">
        <v>239</v>
      </c>
      <c r="H5" s="56" t="s">
        <v>240</v>
      </c>
      <c r="I5" s="226" t="s">
        <v>56</v>
      </c>
      <c r="J5" s="57" t="s">
        <v>241</v>
      </c>
      <c r="K5" s="58"/>
      <c r="L5" s="58"/>
      <c r="M5" s="59"/>
      <c r="N5" s="57" t="s">
        <v>182</v>
      </c>
      <c r="O5" s="58"/>
      <c r="P5" s="59"/>
      <c r="Q5" s="56" t="s">
        <v>62</v>
      </c>
      <c r="R5" s="57" t="s">
        <v>63</v>
      </c>
      <c r="S5" s="58"/>
      <c r="T5" s="58"/>
      <c r="U5" s="58"/>
      <c r="V5" s="58"/>
      <c r="W5" s="59"/>
    </row>
    <row r="6" s="45" customFormat="1" ht="21.75" customHeight="1" spans="1:23">
      <c r="A6" s="60"/>
      <c r="B6" s="222"/>
      <c r="C6" s="60"/>
      <c r="D6" s="60"/>
      <c r="E6" s="61"/>
      <c r="F6" s="61"/>
      <c r="G6" s="61"/>
      <c r="H6" s="61"/>
      <c r="I6" s="222"/>
      <c r="J6" s="227" t="s">
        <v>59</v>
      </c>
      <c r="K6" s="228"/>
      <c r="L6" s="56" t="s">
        <v>60</v>
      </c>
      <c r="M6" s="56" t="s">
        <v>61</v>
      </c>
      <c r="N6" s="56" t="s">
        <v>59</v>
      </c>
      <c r="O6" s="56" t="s">
        <v>60</v>
      </c>
      <c r="P6" s="56" t="s">
        <v>61</v>
      </c>
      <c r="Q6" s="61"/>
      <c r="R6" s="56" t="s">
        <v>58</v>
      </c>
      <c r="S6" s="56" t="s">
        <v>64</v>
      </c>
      <c r="T6" s="56" t="s">
        <v>188</v>
      </c>
      <c r="U6" s="56" t="s">
        <v>66</v>
      </c>
      <c r="V6" s="56" t="s">
        <v>67</v>
      </c>
      <c r="W6" s="56" t="s">
        <v>68</v>
      </c>
    </row>
    <row r="7" s="45" customFormat="1" ht="21" customHeight="1" spans="1:23">
      <c r="A7" s="222"/>
      <c r="B7" s="222"/>
      <c r="C7" s="222"/>
      <c r="D7" s="222"/>
      <c r="E7" s="222"/>
      <c r="F7" s="222"/>
      <c r="G7" s="222"/>
      <c r="H7" s="222"/>
      <c r="I7" s="222"/>
      <c r="J7" s="229" t="s">
        <v>58</v>
      </c>
      <c r="K7" s="230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="45" customFormat="1" ht="39.75" customHeight="1" spans="1:23">
      <c r="A8" s="63"/>
      <c r="B8" s="65"/>
      <c r="C8" s="63"/>
      <c r="D8" s="63"/>
      <c r="E8" s="64"/>
      <c r="F8" s="64"/>
      <c r="G8" s="64"/>
      <c r="H8" s="64"/>
      <c r="I8" s="65"/>
      <c r="J8" s="76" t="s">
        <v>58</v>
      </c>
      <c r="K8" s="76" t="s">
        <v>242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s="45" customFormat="1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  <c r="S9" s="86">
        <v>19</v>
      </c>
      <c r="T9" s="86">
        <v>20</v>
      </c>
      <c r="U9" s="66">
        <v>21</v>
      </c>
      <c r="V9" s="86">
        <v>22</v>
      </c>
      <c r="W9" s="66">
        <v>23</v>
      </c>
    </row>
    <row r="10" s="45" customFormat="1" ht="21.75" customHeight="1" spans="1:23">
      <c r="A10" s="219"/>
      <c r="B10" s="219"/>
      <c r="C10" s="219"/>
      <c r="D10" s="219"/>
      <c r="E10" s="219"/>
      <c r="F10" s="219"/>
      <c r="G10" s="219"/>
      <c r="H10" s="219"/>
      <c r="I10" s="68"/>
      <c r="J10" s="68"/>
      <c r="K10" s="71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="45" customFormat="1" ht="18.75" customHeight="1" spans="1:23">
      <c r="A11" s="223" t="s">
        <v>163</v>
      </c>
      <c r="B11" s="224"/>
      <c r="C11" s="224"/>
      <c r="D11" s="224"/>
      <c r="E11" s="224"/>
      <c r="F11" s="224"/>
      <c r="G11" s="224"/>
      <c r="H11" s="225"/>
      <c r="I11" s="68"/>
      <c r="J11" s="68"/>
      <c r="K11" s="71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customHeight="1" spans="1:1">
      <c r="A12" s="46" t="s">
        <v>243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244</v>
      </c>
    </row>
    <row r="3" ht="39.75" customHeight="1" spans="1:10">
      <c r="A3" s="115" t="str">
        <f>"2025"&amp;"年部门项目支出绩效目标表"</f>
        <v>2025年部门项目支出绩效目标表</v>
      </c>
      <c r="B3" s="50"/>
      <c r="C3" s="50"/>
      <c r="D3" s="50"/>
      <c r="E3" s="50"/>
      <c r="F3" s="116"/>
      <c r="G3" s="50"/>
      <c r="H3" s="116"/>
      <c r="I3" s="116"/>
      <c r="J3" s="50"/>
    </row>
    <row r="4" s="45" customFormat="1" ht="17.25" customHeight="1" spans="1:1">
      <c r="A4" s="51" t="s">
        <v>1</v>
      </c>
    </row>
    <row r="5" s="45" customFormat="1" ht="44.25" customHeight="1" spans="1:10">
      <c r="A5" s="76" t="s">
        <v>175</v>
      </c>
      <c r="B5" s="76" t="s">
        <v>245</v>
      </c>
      <c r="C5" s="76" t="s">
        <v>246</v>
      </c>
      <c r="D5" s="76" t="s">
        <v>247</v>
      </c>
      <c r="E5" s="76" t="s">
        <v>248</v>
      </c>
      <c r="F5" s="213" t="s">
        <v>249</v>
      </c>
      <c r="G5" s="76" t="s">
        <v>250</v>
      </c>
      <c r="H5" s="213" t="s">
        <v>251</v>
      </c>
      <c r="I5" s="213" t="s">
        <v>252</v>
      </c>
      <c r="J5" s="76" t="s">
        <v>253</v>
      </c>
    </row>
    <row r="6" s="45" customFormat="1" ht="18.75" customHeight="1" spans="1:10">
      <c r="A6" s="218">
        <v>1</v>
      </c>
      <c r="B6" s="218">
        <v>2</v>
      </c>
      <c r="C6" s="218">
        <v>3</v>
      </c>
      <c r="D6" s="218">
        <v>4</v>
      </c>
      <c r="E6" s="218">
        <v>5</v>
      </c>
      <c r="F6" s="86">
        <v>6</v>
      </c>
      <c r="G6" s="218">
        <v>7</v>
      </c>
      <c r="H6" s="86">
        <v>8</v>
      </c>
      <c r="I6" s="86">
        <v>9</v>
      </c>
      <c r="J6" s="218">
        <v>10</v>
      </c>
    </row>
    <row r="7" s="45" customFormat="1" ht="27.75" customHeight="1" spans="1:10">
      <c r="A7" s="82"/>
      <c r="B7" s="219"/>
      <c r="C7" s="219"/>
      <c r="D7" s="219"/>
      <c r="E7" s="104"/>
      <c r="F7" s="220"/>
      <c r="G7" s="104"/>
      <c r="H7" s="220"/>
      <c r="I7" s="220"/>
      <c r="J7" s="104"/>
    </row>
    <row r="8" s="45" customFormat="1" ht="30" customHeight="1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customHeight="1" spans="1:1">
      <c r="A9" s="46" t="s">
        <v>254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46" customWidth="1"/>
    <col min="2" max="2" width="20.7083333333333" style="46" customWidth="1"/>
    <col min="3" max="3" width="32.1416666666667" style="46" customWidth="1"/>
    <col min="4" max="4" width="27.7083333333333" style="46" customWidth="1"/>
    <col min="5" max="6" width="36.7083333333333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200">
        <v>1</v>
      </c>
      <c r="B2" s="201">
        <v>0</v>
      </c>
      <c r="C2" s="200">
        <v>1</v>
      </c>
      <c r="D2" s="202"/>
      <c r="E2" s="202"/>
      <c r="F2" s="203" t="s">
        <v>255</v>
      </c>
    </row>
    <row r="3" ht="42" customHeight="1" spans="1:6">
      <c r="A3" s="204" t="str">
        <f>"2025"&amp;"年部门政府性基金预算支出预算表"</f>
        <v>2025年部门政府性基金预算支出预算表</v>
      </c>
      <c r="B3" s="204" t="s">
        <v>256</v>
      </c>
      <c r="C3" s="205"/>
      <c r="D3" s="206"/>
      <c r="E3" s="206"/>
      <c r="F3" s="206"/>
    </row>
    <row r="4" s="45" customFormat="1" ht="13.5" customHeight="1" spans="1:6">
      <c r="A4" s="51" t="s">
        <v>1</v>
      </c>
      <c r="B4" s="51" t="s">
        <v>257</v>
      </c>
      <c r="C4" s="207"/>
      <c r="D4" s="208"/>
      <c r="E4" s="208"/>
      <c r="F4" s="199" t="s">
        <v>2</v>
      </c>
    </row>
    <row r="5" s="45" customFormat="1" ht="19.5" customHeight="1" spans="1:6">
      <c r="A5" s="209" t="s">
        <v>173</v>
      </c>
      <c r="B5" s="210" t="s">
        <v>72</v>
      </c>
      <c r="C5" s="209" t="s">
        <v>73</v>
      </c>
      <c r="D5" s="57" t="s">
        <v>258</v>
      </c>
      <c r="E5" s="58"/>
      <c r="F5" s="59"/>
    </row>
    <row r="6" s="45" customFormat="1" ht="18.75" customHeight="1" spans="1:6">
      <c r="A6" s="211"/>
      <c r="B6" s="212"/>
      <c r="C6" s="211"/>
      <c r="D6" s="62" t="s">
        <v>56</v>
      </c>
      <c r="E6" s="57" t="s">
        <v>75</v>
      </c>
      <c r="F6" s="62" t="s">
        <v>76</v>
      </c>
    </row>
    <row r="7" s="45" customFormat="1" ht="18.75" customHeight="1" spans="1:6">
      <c r="A7" s="213">
        <v>1</v>
      </c>
      <c r="B7" s="214" t="s">
        <v>83</v>
      </c>
      <c r="C7" s="213">
        <v>3</v>
      </c>
      <c r="D7" s="78">
        <v>4</v>
      </c>
      <c r="E7" s="78">
        <v>5</v>
      </c>
      <c r="F7" s="78">
        <v>6</v>
      </c>
    </row>
    <row r="8" s="45" customFormat="1" ht="21" customHeight="1" spans="1:6">
      <c r="A8" s="69"/>
      <c r="B8" s="69"/>
      <c r="C8" s="69"/>
      <c r="D8" s="68"/>
      <c r="E8" s="68"/>
      <c r="F8" s="68"/>
    </row>
    <row r="9" s="45" customFormat="1" ht="21" customHeight="1" spans="1:6">
      <c r="A9" s="69"/>
      <c r="B9" s="69"/>
      <c r="C9" s="69"/>
      <c r="D9" s="68"/>
      <c r="E9" s="68"/>
      <c r="F9" s="68"/>
    </row>
    <row r="10" s="45" customFormat="1" ht="18.75" customHeight="1" spans="1:6">
      <c r="A10" s="215" t="s">
        <v>163</v>
      </c>
      <c r="B10" s="215" t="s">
        <v>163</v>
      </c>
      <c r="C10" s="216" t="s">
        <v>163</v>
      </c>
      <c r="D10" s="68"/>
      <c r="E10" s="68"/>
      <c r="F10" s="68"/>
    </row>
    <row r="11" ht="31" customHeight="1" spans="1:6">
      <c r="A11" s="217" t="s">
        <v>259</v>
      </c>
      <c r="B11" s="217"/>
      <c r="C11" s="217"/>
      <c r="D11" s="217"/>
      <c r="E11" s="217"/>
      <c r="F11" s="217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P33" sqref="P33"/>
    </sheetView>
  </sheetViews>
  <sheetFormatPr defaultColWidth="9.14166666666667" defaultRowHeight="14.25" customHeight="1"/>
  <cols>
    <col min="1" max="19" width="10.625" customWidth="1"/>
  </cols>
  <sheetData>
    <row r="1" customHeight="1" spans="1:19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ht="15.75" customHeight="1" spans="2:19">
      <c r="B2" s="149"/>
      <c r="C2" s="149"/>
      <c r="R2" s="197"/>
      <c r="S2" s="197" t="s">
        <v>260</v>
      </c>
    </row>
    <row r="3" ht="41.25" customHeight="1" spans="1:19">
      <c r="A3" s="150" t="str">
        <f>"2025"&amp;"年部门政府采购预算表"</f>
        <v>2025年部门政府采购预算表</v>
      </c>
      <c r="B3" s="151"/>
      <c r="C3" s="151"/>
      <c r="D3" s="186"/>
      <c r="E3" s="186"/>
      <c r="F3" s="186"/>
      <c r="G3" s="186"/>
      <c r="H3" s="186"/>
      <c r="I3" s="186"/>
      <c r="J3" s="186"/>
      <c r="K3" s="186"/>
      <c r="L3" s="186"/>
      <c r="M3" s="151"/>
      <c r="N3" s="186"/>
      <c r="O3" s="186"/>
      <c r="P3" s="151"/>
      <c r="Q3" s="186"/>
      <c r="R3" s="151"/>
      <c r="S3" s="151"/>
    </row>
    <row r="4" s="45" customFormat="1" ht="18.75" customHeight="1" spans="1:19">
      <c r="A4" s="187" t="s">
        <v>1</v>
      </c>
      <c r="B4" s="154"/>
      <c r="C4" s="154"/>
      <c r="D4" s="53"/>
      <c r="E4" s="53"/>
      <c r="F4" s="53"/>
      <c r="G4" s="53"/>
      <c r="H4" s="53"/>
      <c r="I4" s="53"/>
      <c r="J4" s="53"/>
      <c r="K4" s="53"/>
      <c r="L4" s="53"/>
      <c r="R4" s="198"/>
      <c r="S4" s="199" t="s">
        <v>2</v>
      </c>
    </row>
    <row r="5" s="45" customFormat="1" ht="15.75" customHeight="1" spans="1:19">
      <c r="A5" s="56" t="s">
        <v>172</v>
      </c>
      <c r="B5" s="156" t="s">
        <v>173</v>
      </c>
      <c r="C5" s="156" t="s">
        <v>261</v>
      </c>
      <c r="D5" s="157" t="s">
        <v>262</v>
      </c>
      <c r="E5" s="157" t="s">
        <v>263</v>
      </c>
      <c r="F5" s="157" t="s">
        <v>264</v>
      </c>
      <c r="G5" s="157" t="s">
        <v>265</v>
      </c>
      <c r="H5" s="157" t="s">
        <v>266</v>
      </c>
      <c r="I5" s="172" t="s">
        <v>180</v>
      </c>
      <c r="J5" s="172"/>
      <c r="K5" s="172"/>
      <c r="L5" s="172"/>
      <c r="M5" s="173"/>
      <c r="N5" s="172"/>
      <c r="O5" s="172"/>
      <c r="P5" s="182"/>
      <c r="Q5" s="172"/>
      <c r="R5" s="173"/>
      <c r="S5" s="183"/>
    </row>
    <row r="6" s="45" customFormat="1" ht="17.25" customHeight="1" spans="1:19">
      <c r="A6" s="61"/>
      <c r="B6" s="158"/>
      <c r="C6" s="158"/>
      <c r="D6" s="159"/>
      <c r="E6" s="159"/>
      <c r="F6" s="159"/>
      <c r="G6" s="159"/>
      <c r="H6" s="159"/>
      <c r="I6" s="159" t="s">
        <v>56</v>
      </c>
      <c r="J6" s="159" t="s">
        <v>59</v>
      </c>
      <c r="K6" s="159" t="s">
        <v>267</v>
      </c>
      <c r="L6" s="159" t="s">
        <v>268</v>
      </c>
      <c r="M6" s="174" t="s">
        <v>269</v>
      </c>
      <c r="N6" s="175" t="s">
        <v>270</v>
      </c>
      <c r="O6" s="175"/>
      <c r="P6" s="184"/>
      <c r="Q6" s="175"/>
      <c r="R6" s="185"/>
      <c r="S6" s="160"/>
    </row>
    <row r="7" s="45" customFormat="1" ht="54" customHeight="1" spans="1:19">
      <c r="A7" s="64"/>
      <c r="B7" s="160"/>
      <c r="C7" s="160"/>
      <c r="D7" s="161"/>
      <c r="E7" s="161"/>
      <c r="F7" s="161"/>
      <c r="G7" s="161"/>
      <c r="H7" s="161"/>
      <c r="I7" s="161"/>
      <c r="J7" s="161" t="s">
        <v>58</v>
      </c>
      <c r="K7" s="161"/>
      <c r="L7" s="161"/>
      <c r="M7" s="176"/>
      <c r="N7" s="161" t="s">
        <v>58</v>
      </c>
      <c r="O7" s="161" t="s">
        <v>64</v>
      </c>
      <c r="P7" s="160" t="s">
        <v>65</v>
      </c>
      <c r="Q7" s="161" t="s">
        <v>66</v>
      </c>
      <c r="R7" s="176" t="s">
        <v>67</v>
      </c>
      <c r="S7" s="160" t="s">
        <v>68</v>
      </c>
    </row>
    <row r="8" s="45" customFormat="1" ht="18" customHeight="1" spans="1:19">
      <c r="A8" s="188">
        <v>1</v>
      </c>
      <c r="B8" s="188" t="s">
        <v>83</v>
      </c>
      <c r="C8" s="189">
        <v>3</v>
      </c>
      <c r="D8" s="189">
        <v>4</v>
      </c>
      <c r="E8" s="188">
        <v>5</v>
      </c>
      <c r="F8" s="188">
        <v>6</v>
      </c>
      <c r="G8" s="188">
        <v>7</v>
      </c>
      <c r="H8" s="188">
        <v>8</v>
      </c>
      <c r="I8" s="18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s="45" customFormat="1" ht="21" customHeight="1" spans="1:19">
      <c r="A9" s="162"/>
      <c r="B9" s="163"/>
      <c r="C9" s="163"/>
      <c r="D9" s="164"/>
      <c r="E9" s="164"/>
      <c r="F9" s="164"/>
      <c r="G9" s="190"/>
      <c r="H9" s="68"/>
      <c r="I9" s="68"/>
      <c r="J9" s="68"/>
      <c r="K9" s="68"/>
      <c r="L9" s="68"/>
      <c r="M9" s="68"/>
      <c r="N9" s="68"/>
      <c r="O9" s="68"/>
      <c r="P9" s="71"/>
      <c r="Q9" s="71"/>
      <c r="R9" s="68"/>
      <c r="S9" s="68"/>
    </row>
    <row r="10" s="45" customFormat="1" ht="21" customHeight="1" spans="1:19">
      <c r="A10" s="165" t="s">
        <v>163</v>
      </c>
      <c r="B10" s="166"/>
      <c r="C10" s="166"/>
      <c r="D10" s="167"/>
      <c r="E10" s="167"/>
      <c r="F10" s="167"/>
      <c r="G10" s="191"/>
      <c r="H10" s="68"/>
      <c r="I10" s="68"/>
      <c r="J10" s="68"/>
      <c r="K10" s="68"/>
      <c r="L10" s="68"/>
      <c r="M10" s="68"/>
      <c r="N10" s="68"/>
      <c r="O10" s="68"/>
      <c r="P10" s="71"/>
      <c r="Q10" s="71"/>
      <c r="R10" s="68"/>
      <c r="S10" s="68"/>
    </row>
    <row r="11" ht="21" customHeight="1" spans="1:19">
      <c r="A11" s="192" t="s">
        <v>271</v>
      </c>
      <c r="B11" s="193"/>
      <c r="C11" s="193"/>
      <c r="D11" s="192"/>
      <c r="E11" s="192"/>
      <c r="F11" s="192"/>
      <c r="G11" s="194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</row>
    <row r="12" customHeight="1" spans="1:17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ht="16.5" customHeight="1" spans="1:20">
      <c r="A2" s="148"/>
      <c r="B2" s="149"/>
      <c r="C2" s="149"/>
      <c r="D2" s="149"/>
      <c r="E2" s="149"/>
      <c r="F2" s="149"/>
      <c r="G2" s="149"/>
      <c r="H2" s="148"/>
      <c r="I2" s="148"/>
      <c r="J2" s="148"/>
      <c r="K2" s="148"/>
      <c r="L2" s="148"/>
      <c r="M2" s="148"/>
      <c r="N2" s="168"/>
      <c r="O2" s="148"/>
      <c r="P2" s="148"/>
      <c r="Q2" s="149"/>
      <c r="R2" s="148"/>
      <c r="S2" s="178"/>
      <c r="T2" s="178" t="s">
        <v>272</v>
      </c>
    </row>
    <row r="3" ht="41.25" customHeight="1" spans="1:20">
      <c r="A3" s="150" t="str">
        <f>"2025"&amp;"年部门政府购买服务预算表"</f>
        <v>2025年部门政府购买服务预算表</v>
      </c>
      <c r="B3" s="151"/>
      <c r="C3" s="151"/>
      <c r="D3" s="151"/>
      <c r="E3" s="151"/>
      <c r="F3" s="151"/>
      <c r="G3" s="151"/>
      <c r="H3" s="152"/>
      <c r="I3" s="152"/>
      <c r="J3" s="152"/>
      <c r="K3" s="152"/>
      <c r="L3" s="152"/>
      <c r="M3" s="152"/>
      <c r="N3" s="169"/>
      <c r="O3" s="152"/>
      <c r="P3" s="152"/>
      <c r="Q3" s="151"/>
      <c r="R3" s="152"/>
      <c r="S3" s="169"/>
      <c r="T3" s="151"/>
    </row>
    <row r="4" s="45" customFormat="1" ht="22.5" customHeight="1" spans="1:20">
      <c r="A4" s="153" t="s">
        <v>1</v>
      </c>
      <c r="B4" s="154"/>
      <c r="C4" s="154"/>
      <c r="D4" s="154"/>
      <c r="E4" s="154"/>
      <c r="F4" s="154"/>
      <c r="G4" s="154"/>
      <c r="H4" s="155"/>
      <c r="I4" s="155"/>
      <c r="J4" s="155"/>
      <c r="K4" s="155"/>
      <c r="L4" s="155"/>
      <c r="M4" s="155"/>
      <c r="N4" s="170"/>
      <c r="O4" s="171"/>
      <c r="P4" s="171"/>
      <c r="Q4" s="179"/>
      <c r="R4" s="171"/>
      <c r="S4" s="180"/>
      <c r="T4" s="181" t="s">
        <v>2</v>
      </c>
    </row>
    <row r="5" s="45" customFormat="1" ht="24" customHeight="1" spans="1:20">
      <c r="A5" s="56" t="s">
        <v>172</v>
      </c>
      <c r="B5" s="156" t="s">
        <v>173</v>
      </c>
      <c r="C5" s="156" t="s">
        <v>261</v>
      </c>
      <c r="D5" s="156" t="s">
        <v>273</v>
      </c>
      <c r="E5" s="156" t="s">
        <v>274</v>
      </c>
      <c r="F5" s="156" t="s">
        <v>275</v>
      </c>
      <c r="G5" s="156" t="s">
        <v>276</v>
      </c>
      <c r="H5" s="157" t="s">
        <v>277</v>
      </c>
      <c r="I5" s="157" t="s">
        <v>278</v>
      </c>
      <c r="J5" s="172" t="s">
        <v>180</v>
      </c>
      <c r="K5" s="172"/>
      <c r="L5" s="172"/>
      <c r="M5" s="172"/>
      <c r="N5" s="173"/>
      <c r="O5" s="172"/>
      <c r="P5" s="172"/>
      <c r="Q5" s="182"/>
      <c r="R5" s="172"/>
      <c r="S5" s="173"/>
      <c r="T5" s="183"/>
    </row>
    <row r="6" s="45" customFormat="1" ht="24" customHeight="1" spans="1:20">
      <c r="A6" s="61"/>
      <c r="B6" s="158"/>
      <c r="C6" s="158"/>
      <c r="D6" s="158"/>
      <c r="E6" s="158"/>
      <c r="F6" s="158"/>
      <c r="G6" s="158"/>
      <c r="H6" s="159"/>
      <c r="I6" s="159"/>
      <c r="J6" s="159" t="s">
        <v>56</v>
      </c>
      <c r="K6" s="159" t="s">
        <v>59</v>
      </c>
      <c r="L6" s="159" t="s">
        <v>267</v>
      </c>
      <c r="M6" s="159" t="s">
        <v>268</v>
      </c>
      <c r="N6" s="174" t="s">
        <v>269</v>
      </c>
      <c r="O6" s="175" t="s">
        <v>270</v>
      </c>
      <c r="P6" s="175"/>
      <c r="Q6" s="184"/>
      <c r="R6" s="175"/>
      <c r="S6" s="185"/>
      <c r="T6" s="160"/>
    </row>
    <row r="7" s="45" customFormat="1" ht="54" customHeight="1" spans="1:20">
      <c r="A7" s="64"/>
      <c r="B7" s="160"/>
      <c r="C7" s="160"/>
      <c r="D7" s="160"/>
      <c r="E7" s="160"/>
      <c r="F7" s="160"/>
      <c r="G7" s="160"/>
      <c r="H7" s="161"/>
      <c r="I7" s="161"/>
      <c r="J7" s="161"/>
      <c r="K7" s="161" t="s">
        <v>58</v>
      </c>
      <c r="L7" s="161"/>
      <c r="M7" s="161"/>
      <c r="N7" s="176"/>
      <c r="O7" s="161" t="s">
        <v>58</v>
      </c>
      <c r="P7" s="161" t="s">
        <v>64</v>
      </c>
      <c r="Q7" s="160" t="s">
        <v>65</v>
      </c>
      <c r="R7" s="161" t="s">
        <v>66</v>
      </c>
      <c r="S7" s="176" t="s">
        <v>67</v>
      </c>
      <c r="T7" s="160" t="s">
        <v>68</v>
      </c>
    </row>
    <row r="8" s="45" customFormat="1" ht="17.25" customHeight="1" spans="1:20">
      <c r="A8" s="65">
        <v>1</v>
      </c>
      <c r="B8" s="160">
        <v>2</v>
      </c>
      <c r="C8" s="65">
        <v>3</v>
      </c>
      <c r="D8" s="65">
        <v>4</v>
      </c>
      <c r="E8" s="160">
        <v>5</v>
      </c>
      <c r="F8" s="65">
        <v>6</v>
      </c>
      <c r="G8" s="65">
        <v>7</v>
      </c>
      <c r="H8" s="160">
        <v>8</v>
      </c>
      <c r="I8" s="65">
        <v>9</v>
      </c>
      <c r="J8" s="65">
        <v>10</v>
      </c>
      <c r="K8" s="160">
        <v>11</v>
      </c>
      <c r="L8" s="65">
        <v>12</v>
      </c>
      <c r="M8" s="65">
        <v>13</v>
      </c>
      <c r="N8" s="160">
        <v>14</v>
      </c>
      <c r="O8" s="65">
        <v>15</v>
      </c>
      <c r="P8" s="65">
        <v>16</v>
      </c>
      <c r="Q8" s="160">
        <v>17</v>
      </c>
      <c r="R8" s="65">
        <v>18</v>
      </c>
      <c r="S8" s="65">
        <v>19</v>
      </c>
      <c r="T8" s="65">
        <v>20</v>
      </c>
    </row>
    <row r="9" s="45" customFormat="1" ht="21" customHeight="1" spans="1:20">
      <c r="A9" s="162"/>
      <c r="B9" s="163"/>
      <c r="C9" s="163"/>
      <c r="D9" s="163"/>
      <c r="E9" s="163"/>
      <c r="F9" s="163"/>
      <c r="G9" s="163"/>
      <c r="H9" s="164"/>
      <c r="I9" s="164"/>
      <c r="J9" s="68"/>
      <c r="K9" s="68"/>
      <c r="L9" s="68"/>
      <c r="M9" s="68"/>
      <c r="N9" s="68"/>
      <c r="O9" s="68"/>
      <c r="P9" s="68"/>
      <c r="Q9" s="71"/>
      <c r="R9" s="71"/>
      <c r="S9" s="68"/>
      <c r="T9" s="68"/>
    </row>
    <row r="10" s="45" customFormat="1" ht="21" customHeight="1" spans="1:20">
      <c r="A10" s="165" t="s">
        <v>163</v>
      </c>
      <c r="B10" s="166"/>
      <c r="C10" s="166"/>
      <c r="D10" s="166"/>
      <c r="E10" s="166"/>
      <c r="F10" s="166"/>
      <c r="G10" s="166"/>
      <c r="H10" s="167"/>
      <c r="I10" s="177"/>
      <c r="J10" s="68"/>
      <c r="K10" s="68"/>
      <c r="L10" s="68"/>
      <c r="M10" s="68"/>
      <c r="N10" s="68"/>
      <c r="O10" s="68"/>
      <c r="P10" s="68"/>
      <c r="Q10" s="71"/>
      <c r="R10" s="71"/>
      <c r="S10" s="68"/>
      <c r="T10" s="68"/>
    </row>
    <row r="11" customHeight="1" spans="1:24">
      <c r="A11" t="s">
        <v>279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</row>
  </sheetData>
  <mergeCells count="20">
    <mergeCell ref="A3:T3"/>
    <mergeCell ref="A4:I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28"/>
      <c r="E2" s="49" t="s">
        <v>280</v>
      </c>
    </row>
    <row r="3" s="46" customFormat="1" ht="41.25" customHeight="1" spans="1:5">
      <c r="A3" s="129" t="str">
        <f>"2025"&amp;"年对下转移支付预算表"</f>
        <v>2025年对下转移支付预算表</v>
      </c>
      <c r="B3" s="50"/>
      <c r="C3" s="50"/>
      <c r="D3" s="50"/>
      <c r="E3" s="116"/>
    </row>
    <row r="4" s="46" customFormat="1" ht="18" customHeight="1" spans="1:5">
      <c r="A4" s="130" t="s">
        <v>1</v>
      </c>
      <c r="B4" s="131"/>
      <c r="C4" s="131"/>
      <c r="D4" s="132"/>
      <c r="E4" s="133" t="s">
        <v>2</v>
      </c>
    </row>
    <row r="5" s="46" customFormat="1" ht="19.5" customHeight="1" spans="1:5">
      <c r="A5" s="134" t="s">
        <v>281</v>
      </c>
      <c r="B5" s="135" t="s">
        <v>180</v>
      </c>
      <c r="C5" s="136"/>
      <c r="D5" s="136"/>
      <c r="E5" s="137" t="s">
        <v>282</v>
      </c>
    </row>
    <row r="6" s="46" customFormat="1" ht="40.5" customHeight="1" spans="1:5">
      <c r="A6" s="138"/>
      <c r="B6" s="139" t="s">
        <v>56</v>
      </c>
      <c r="C6" s="140" t="s">
        <v>59</v>
      </c>
      <c r="D6" s="141" t="s">
        <v>267</v>
      </c>
      <c r="E6" s="137"/>
    </row>
    <row r="7" s="46" customFormat="1" ht="19.5" customHeight="1" spans="1:5">
      <c r="A7" s="142">
        <v>1</v>
      </c>
      <c r="B7" s="142">
        <v>2</v>
      </c>
      <c r="C7" s="142">
        <v>3</v>
      </c>
      <c r="D7" s="143">
        <v>4</v>
      </c>
      <c r="E7" s="144">
        <v>24</v>
      </c>
    </row>
    <row r="8" s="46" customFormat="1" ht="19.5" customHeight="1" spans="1:5">
      <c r="A8" s="120"/>
      <c r="B8" s="145"/>
      <c r="C8" s="145"/>
      <c r="D8" s="145"/>
      <c r="E8" s="145"/>
    </row>
    <row r="9" s="46" customFormat="1" ht="19.5" customHeight="1" spans="1:5">
      <c r="A9" s="121"/>
      <c r="B9" s="145"/>
      <c r="C9" s="145"/>
      <c r="D9" s="145"/>
      <c r="E9" s="145"/>
    </row>
    <row r="10" s="46" customFormat="1" ht="34" customHeight="1" spans="1:1">
      <c r="A10" s="146" t="s">
        <v>283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55.375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284</v>
      </c>
    </row>
    <row r="3" ht="41.25" customHeight="1" spans="1:10">
      <c r="A3" s="115" t="str">
        <f>"2025"&amp;"年对下转移支付绩效目标表"</f>
        <v>2025年对下转移支付绩效目标表</v>
      </c>
      <c r="B3" s="50"/>
      <c r="C3" s="50"/>
      <c r="D3" s="50"/>
      <c r="E3" s="50"/>
      <c r="F3" s="116"/>
      <c r="G3" s="50"/>
      <c r="H3" s="116"/>
      <c r="I3" s="116"/>
      <c r="J3" s="50"/>
    </row>
    <row r="4" ht="17.25" customHeight="1" spans="1:10">
      <c r="A4" s="117" t="s">
        <v>1</v>
      </c>
      <c r="J4" s="127" t="s">
        <v>2</v>
      </c>
    </row>
    <row r="5" ht="44.25" customHeight="1" spans="1:10">
      <c r="A5" s="118" t="s">
        <v>281</v>
      </c>
      <c r="B5" s="118" t="s">
        <v>245</v>
      </c>
      <c r="C5" s="118" t="s">
        <v>246</v>
      </c>
      <c r="D5" s="118" t="s">
        <v>247</v>
      </c>
      <c r="E5" s="118" t="s">
        <v>248</v>
      </c>
      <c r="F5" s="119" t="s">
        <v>249</v>
      </c>
      <c r="G5" s="118" t="s">
        <v>250</v>
      </c>
      <c r="H5" s="119" t="s">
        <v>251</v>
      </c>
      <c r="I5" s="119" t="s">
        <v>252</v>
      </c>
      <c r="J5" s="118" t="s">
        <v>253</v>
      </c>
    </row>
    <row r="6" ht="14.2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9">
        <v>6</v>
      </c>
      <c r="G6" s="118">
        <v>7</v>
      </c>
      <c r="H6" s="119">
        <v>8</v>
      </c>
      <c r="I6" s="119">
        <v>9</v>
      </c>
      <c r="J6" s="118">
        <v>10</v>
      </c>
    </row>
    <row r="7" ht="42" customHeight="1" spans="1:10">
      <c r="A7" s="120"/>
      <c r="B7" s="121"/>
      <c r="C7" s="121"/>
      <c r="D7" s="121"/>
      <c r="E7" s="122"/>
      <c r="F7" s="123"/>
      <c r="G7" s="122"/>
      <c r="H7" s="123"/>
      <c r="I7" s="123"/>
      <c r="J7" s="122"/>
    </row>
    <row r="8" ht="42" customHeight="1" spans="1:10">
      <c r="A8" s="120"/>
      <c r="B8" s="124"/>
      <c r="C8" s="124"/>
      <c r="D8" s="124"/>
      <c r="E8" s="120"/>
      <c r="F8" s="124"/>
      <c r="G8" s="120"/>
      <c r="H8" s="124"/>
      <c r="I8" s="124"/>
      <c r="J8" s="120"/>
    </row>
    <row r="9" ht="45" customHeight="1" spans="1:3">
      <c r="A9" s="125" t="s">
        <v>285</v>
      </c>
      <c r="B9" s="126"/>
      <c r="C9" s="12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style="46" customWidth="1"/>
    <col min="4" max="4" width="45.575" style="46" customWidth="1"/>
    <col min="5" max="5" width="27.575" style="46" customWidth="1"/>
    <col min="6" max="6" width="21.7083333333333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7" t="s">
        <v>286</v>
      </c>
      <c r="B2" s="88"/>
      <c r="C2" s="88"/>
      <c r="D2" s="89"/>
      <c r="E2" s="89"/>
      <c r="F2" s="89"/>
      <c r="G2" s="88"/>
      <c r="H2" s="88"/>
      <c r="I2" s="89"/>
    </row>
    <row r="3" ht="41.25" customHeight="1" spans="1:9">
      <c r="A3" s="90" t="str">
        <f>"2025"&amp;"年新增资产配置预算表"</f>
        <v>2025年新增资产配置预算表</v>
      </c>
      <c r="B3" s="91"/>
      <c r="C3" s="91"/>
      <c r="D3" s="92"/>
      <c r="E3" s="92"/>
      <c r="F3" s="92"/>
      <c r="G3" s="91"/>
      <c r="H3" s="91"/>
      <c r="I3" s="92"/>
    </row>
    <row r="4" customHeight="1" spans="1:9">
      <c r="A4" s="93" t="s">
        <v>1</v>
      </c>
      <c r="B4" s="94"/>
      <c r="C4" s="94"/>
      <c r="D4" s="95"/>
      <c r="E4" s="45"/>
      <c r="F4" s="96"/>
      <c r="G4" s="97"/>
      <c r="H4" s="97"/>
      <c r="I4" s="114" t="s">
        <v>2</v>
      </c>
    </row>
    <row r="5" ht="28.5" customHeight="1" spans="1:9">
      <c r="A5" s="83" t="s">
        <v>172</v>
      </c>
      <c r="B5" s="98" t="s">
        <v>173</v>
      </c>
      <c r="C5" s="99" t="s">
        <v>287</v>
      </c>
      <c r="D5" s="83" t="s">
        <v>288</v>
      </c>
      <c r="E5" s="83" t="s">
        <v>289</v>
      </c>
      <c r="F5" s="83" t="s">
        <v>290</v>
      </c>
      <c r="G5" s="98" t="s">
        <v>291</v>
      </c>
      <c r="H5" s="86"/>
      <c r="I5" s="83"/>
    </row>
    <row r="6" ht="21" customHeight="1" spans="1:9">
      <c r="A6" s="99"/>
      <c r="B6" s="100"/>
      <c r="C6" s="100"/>
      <c r="D6" s="101"/>
      <c r="E6" s="100"/>
      <c r="F6" s="100"/>
      <c r="G6" s="98" t="s">
        <v>265</v>
      </c>
      <c r="H6" s="98" t="s">
        <v>292</v>
      </c>
      <c r="I6" s="98" t="s">
        <v>293</v>
      </c>
    </row>
    <row r="7" ht="17.25" customHeight="1" spans="1:9">
      <c r="A7" s="102" t="s">
        <v>82</v>
      </c>
      <c r="B7" s="103" t="s">
        <v>83</v>
      </c>
      <c r="C7" s="102" t="s">
        <v>84</v>
      </c>
      <c r="D7" s="104" t="s">
        <v>85</v>
      </c>
      <c r="E7" s="102" t="s">
        <v>86</v>
      </c>
      <c r="F7" s="103" t="s">
        <v>87</v>
      </c>
      <c r="G7" s="105" t="s">
        <v>88</v>
      </c>
      <c r="H7" s="104" t="s">
        <v>89</v>
      </c>
      <c r="I7" s="104">
        <v>9</v>
      </c>
    </row>
    <row r="8" ht="19.5" customHeight="1" spans="1:9">
      <c r="A8" s="106" t="s">
        <v>190</v>
      </c>
      <c r="B8" s="107" t="s">
        <v>70</v>
      </c>
      <c r="C8" s="107" t="s">
        <v>294</v>
      </c>
      <c r="D8" s="82" t="s">
        <v>295</v>
      </c>
      <c r="E8" s="69" t="s">
        <v>296</v>
      </c>
      <c r="F8" s="105" t="s">
        <v>297</v>
      </c>
      <c r="G8" s="108">
        <v>1</v>
      </c>
      <c r="H8" s="109">
        <v>50000</v>
      </c>
      <c r="I8" s="109">
        <v>50000</v>
      </c>
    </row>
    <row r="9" ht="19.5" customHeight="1" spans="1:9">
      <c r="A9" s="106" t="s">
        <v>190</v>
      </c>
      <c r="B9" s="107" t="s">
        <v>70</v>
      </c>
      <c r="C9" s="107" t="s">
        <v>294</v>
      </c>
      <c r="D9" s="82" t="s">
        <v>295</v>
      </c>
      <c r="E9" s="69" t="s">
        <v>298</v>
      </c>
      <c r="F9" s="105" t="s">
        <v>297</v>
      </c>
      <c r="G9" s="108">
        <v>1</v>
      </c>
      <c r="H9" s="109">
        <v>100000</v>
      </c>
      <c r="I9" s="109">
        <v>100000</v>
      </c>
    </row>
    <row r="10" customHeight="1" spans="1:9">
      <c r="A10" s="106" t="s">
        <v>190</v>
      </c>
      <c r="B10" s="107" t="s">
        <v>70</v>
      </c>
      <c r="C10" s="107" t="s">
        <v>299</v>
      </c>
      <c r="D10" s="82" t="s">
        <v>300</v>
      </c>
      <c r="E10" s="69" t="s">
        <v>301</v>
      </c>
      <c r="F10" s="105" t="s">
        <v>302</v>
      </c>
      <c r="G10" s="108">
        <v>9</v>
      </c>
      <c r="H10" s="109">
        <v>17000</v>
      </c>
      <c r="I10" s="109">
        <v>153000</v>
      </c>
    </row>
    <row r="11" customHeight="1" spans="1:9">
      <c r="A11" s="106" t="s">
        <v>190</v>
      </c>
      <c r="B11" s="107" t="s">
        <v>70</v>
      </c>
      <c r="C11" s="107" t="s">
        <v>299</v>
      </c>
      <c r="D11" s="82" t="s">
        <v>303</v>
      </c>
      <c r="E11" s="69" t="s">
        <v>304</v>
      </c>
      <c r="F11" s="105" t="s">
        <v>297</v>
      </c>
      <c r="G11" s="108">
        <v>1</v>
      </c>
      <c r="H11" s="109">
        <v>92000</v>
      </c>
      <c r="I11" s="109">
        <v>92000</v>
      </c>
    </row>
    <row r="12" customHeight="1" spans="1:9">
      <c r="A12" s="106" t="s">
        <v>190</v>
      </c>
      <c r="B12" s="107" t="s">
        <v>70</v>
      </c>
      <c r="C12" s="107" t="s">
        <v>299</v>
      </c>
      <c r="D12" s="82" t="s">
        <v>305</v>
      </c>
      <c r="E12" s="69" t="s">
        <v>306</v>
      </c>
      <c r="F12" s="105" t="s">
        <v>307</v>
      </c>
      <c r="G12" s="108">
        <v>1</v>
      </c>
      <c r="H12" s="109">
        <v>180000</v>
      </c>
      <c r="I12" s="109">
        <v>180000</v>
      </c>
    </row>
    <row r="13" customHeight="1" spans="1:9">
      <c r="A13" s="106" t="s">
        <v>190</v>
      </c>
      <c r="B13" s="107" t="s">
        <v>70</v>
      </c>
      <c r="C13" s="107" t="s">
        <v>299</v>
      </c>
      <c r="D13" s="82" t="s">
        <v>308</v>
      </c>
      <c r="E13" s="69" t="s">
        <v>309</v>
      </c>
      <c r="F13" s="105" t="s">
        <v>297</v>
      </c>
      <c r="G13" s="108">
        <v>1</v>
      </c>
      <c r="H13" s="109">
        <v>86000</v>
      </c>
      <c r="I13" s="109">
        <v>86000</v>
      </c>
    </row>
    <row r="14" customHeight="1" spans="1:9">
      <c r="A14" s="106" t="s">
        <v>190</v>
      </c>
      <c r="B14" s="107" t="s">
        <v>70</v>
      </c>
      <c r="C14" s="107" t="s">
        <v>299</v>
      </c>
      <c r="D14" s="82" t="s">
        <v>310</v>
      </c>
      <c r="E14" s="69" t="s">
        <v>311</v>
      </c>
      <c r="F14" s="105" t="s">
        <v>302</v>
      </c>
      <c r="G14" s="108">
        <v>1</v>
      </c>
      <c r="H14" s="109">
        <v>4980</v>
      </c>
      <c r="I14" s="109">
        <v>4980</v>
      </c>
    </row>
    <row r="15" customHeight="1" spans="1:9">
      <c r="A15" s="106" t="s">
        <v>190</v>
      </c>
      <c r="B15" s="107" t="s">
        <v>70</v>
      </c>
      <c r="C15" s="107" t="s">
        <v>312</v>
      </c>
      <c r="D15" s="82" t="s">
        <v>313</v>
      </c>
      <c r="E15" s="69" t="s">
        <v>314</v>
      </c>
      <c r="F15" s="105" t="s">
        <v>297</v>
      </c>
      <c r="G15" s="108">
        <v>50</v>
      </c>
      <c r="H15" s="109">
        <v>800</v>
      </c>
      <c r="I15" s="109">
        <v>40000</v>
      </c>
    </row>
    <row r="16" customHeight="1" spans="1:9">
      <c r="A16" s="106" t="s">
        <v>190</v>
      </c>
      <c r="B16" s="107" t="s">
        <v>70</v>
      </c>
      <c r="C16" s="107" t="s">
        <v>312</v>
      </c>
      <c r="D16" s="82" t="s">
        <v>315</v>
      </c>
      <c r="E16" s="69" t="s">
        <v>316</v>
      </c>
      <c r="F16" s="105" t="s">
        <v>302</v>
      </c>
      <c r="G16" s="108">
        <v>2</v>
      </c>
      <c r="H16" s="109">
        <v>1500</v>
      </c>
      <c r="I16" s="109">
        <v>3000</v>
      </c>
    </row>
    <row r="17" customHeight="1" spans="1:9">
      <c r="A17" s="106" t="s">
        <v>190</v>
      </c>
      <c r="B17" s="107" t="s">
        <v>70</v>
      </c>
      <c r="C17" s="107" t="s">
        <v>312</v>
      </c>
      <c r="D17" s="82" t="s">
        <v>315</v>
      </c>
      <c r="E17" s="69" t="s">
        <v>316</v>
      </c>
      <c r="F17" s="105" t="s">
        <v>302</v>
      </c>
      <c r="G17" s="108">
        <v>1</v>
      </c>
      <c r="H17" s="109">
        <v>1000</v>
      </c>
      <c r="I17" s="109">
        <v>1000</v>
      </c>
    </row>
    <row r="18" customHeight="1" spans="1:9">
      <c r="A18" s="110" t="s">
        <v>56</v>
      </c>
      <c r="B18" s="111"/>
      <c r="C18" s="111"/>
      <c r="D18" s="112"/>
      <c r="E18" s="113"/>
      <c r="F18" s="113"/>
      <c r="G18" s="108">
        <v>68</v>
      </c>
      <c r="H18" s="109">
        <v>533280</v>
      </c>
      <c r="I18" s="109">
        <v>709980</v>
      </c>
    </row>
  </sheetData>
  <mergeCells count="11">
    <mergeCell ref="A2:I2"/>
    <mergeCell ref="A3:I3"/>
    <mergeCell ref="A4:C4"/>
    <mergeCell ref="G5:I5"/>
    <mergeCell ref="A18:F18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083333333333" style="46" customWidth="1"/>
    <col min="6" max="6" width="9.85" style="46" customWidth="1"/>
    <col min="7" max="7" width="17.7083333333333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317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="45" customFormat="1" ht="13.5" customHeight="1" spans="1:11">
      <c r="A4" s="51" t="s">
        <v>1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2</v>
      </c>
    </row>
    <row r="5" s="45" customFormat="1" ht="21.75" customHeight="1" spans="1:11">
      <c r="A5" s="75" t="s">
        <v>237</v>
      </c>
      <c r="B5" s="75" t="s">
        <v>175</v>
      </c>
      <c r="C5" s="75" t="s">
        <v>238</v>
      </c>
      <c r="D5" s="76" t="s">
        <v>176</v>
      </c>
      <c r="E5" s="76" t="s">
        <v>177</v>
      </c>
      <c r="F5" s="76" t="s">
        <v>239</v>
      </c>
      <c r="G5" s="76" t="s">
        <v>240</v>
      </c>
      <c r="H5" s="77" t="s">
        <v>56</v>
      </c>
      <c r="I5" s="78" t="s">
        <v>318</v>
      </c>
      <c r="J5" s="78"/>
      <c r="K5" s="78"/>
    </row>
    <row r="6" s="45" customFormat="1" ht="21.75" customHeight="1" spans="1:11">
      <c r="A6" s="75"/>
      <c r="B6" s="75"/>
      <c r="C6" s="75"/>
      <c r="D6" s="76"/>
      <c r="E6" s="76"/>
      <c r="F6" s="76"/>
      <c r="G6" s="76"/>
      <c r="H6" s="78"/>
      <c r="I6" s="76" t="s">
        <v>59</v>
      </c>
      <c r="J6" s="76" t="s">
        <v>60</v>
      </c>
      <c r="K6" s="76" t="s">
        <v>61</v>
      </c>
    </row>
    <row r="7" s="45" customFormat="1" ht="40.5" customHeight="1" spans="1:11">
      <c r="A7" s="79"/>
      <c r="B7" s="79"/>
      <c r="C7" s="79"/>
      <c r="D7" s="76"/>
      <c r="E7" s="76"/>
      <c r="F7" s="76"/>
      <c r="G7" s="76"/>
      <c r="H7" s="78"/>
      <c r="I7" s="76" t="s">
        <v>58</v>
      </c>
      <c r="J7" s="76"/>
      <c r="K7" s="76"/>
    </row>
    <row r="8" s="45" customFormat="1" ht="20.2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6">
        <v>10</v>
      </c>
      <c r="K8" s="86">
        <v>11</v>
      </c>
    </row>
    <row r="9" s="45" customFormat="1" ht="18" customHeight="1" spans="1:11">
      <c r="A9" s="80"/>
      <c r="B9" s="81"/>
      <c r="C9" s="80"/>
      <c r="D9" s="80"/>
      <c r="E9" s="80"/>
      <c r="F9" s="80"/>
      <c r="G9" s="80"/>
      <c r="H9" s="68"/>
      <c r="I9" s="68"/>
      <c r="J9" s="68"/>
      <c r="K9" s="68"/>
    </row>
    <row r="10" s="45" customFormat="1" ht="24" customHeight="1" spans="1:11">
      <c r="A10" s="82"/>
      <c r="B10" s="69"/>
      <c r="C10" s="82"/>
      <c r="D10" s="82"/>
      <c r="E10" s="82"/>
      <c r="F10" s="82"/>
      <c r="G10" s="82"/>
      <c r="H10" s="68"/>
      <c r="I10" s="68"/>
      <c r="J10" s="68"/>
      <c r="K10" s="68"/>
    </row>
    <row r="11" s="45" customFormat="1" ht="18.75" customHeight="1" spans="1:11">
      <c r="A11" s="83" t="s">
        <v>163</v>
      </c>
      <c r="B11" s="84"/>
      <c r="C11" s="84"/>
      <c r="D11" s="84"/>
      <c r="E11" s="84"/>
      <c r="F11" s="84"/>
      <c r="G11" s="84"/>
      <c r="H11" s="68"/>
      <c r="I11" s="68"/>
      <c r="J11" s="68"/>
      <c r="K11" s="68"/>
    </row>
    <row r="12" customHeight="1" spans="1:1">
      <c r="A12" s="85" t="s">
        <v>319</v>
      </c>
    </row>
  </sheetData>
  <mergeCells count="16">
    <mergeCell ref="A3:K3"/>
    <mergeCell ref="A4:G4"/>
    <mergeCell ref="H4:J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320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s="45" customFormat="1" ht="13.5" customHeight="1" spans="1:7">
      <c r="A4" s="51" t="s">
        <v>1</v>
      </c>
      <c r="B4" s="52"/>
      <c r="C4" s="52"/>
      <c r="D4" s="52"/>
      <c r="E4" s="53"/>
      <c r="F4" s="53"/>
      <c r="G4" s="54" t="s">
        <v>2</v>
      </c>
    </row>
    <row r="5" s="45" customFormat="1" ht="21.75" customHeight="1" spans="1:7">
      <c r="A5" s="55" t="s">
        <v>238</v>
      </c>
      <c r="B5" s="55" t="s">
        <v>237</v>
      </c>
      <c r="C5" s="55" t="s">
        <v>175</v>
      </c>
      <c r="D5" s="56" t="s">
        <v>321</v>
      </c>
      <c r="E5" s="57" t="s">
        <v>59</v>
      </c>
      <c r="F5" s="58"/>
      <c r="G5" s="59"/>
    </row>
    <row r="6" s="45" customFormat="1" ht="21.75" customHeight="1" spans="1:7">
      <c r="A6" s="60"/>
      <c r="B6" s="60"/>
      <c r="C6" s="60"/>
      <c r="D6" s="61"/>
      <c r="E6" s="62" t="str">
        <f>"2025"&amp;"年"</f>
        <v>2025年</v>
      </c>
      <c r="F6" s="62" t="str">
        <f>("2025"+1)&amp;"年"</f>
        <v>2026年</v>
      </c>
      <c r="G6" s="62" t="str">
        <f>("2025"+2)&amp;"年"</f>
        <v>2027年</v>
      </c>
    </row>
    <row r="7" s="45" customFormat="1" ht="40.5" customHeight="1" spans="1:7">
      <c r="A7" s="63"/>
      <c r="B7" s="63"/>
      <c r="C7" s="63"/>
      <c r="D7" s="64"/>
      <c r="E7" s="65"/>
      <c r="F7" s="65"/>
      <c r="G7" s="65"/>
    </row>
    <row r="8" s="45" customFormat="1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s="45" customFormat="1" customHeight="1" spans="1:7">
      <c r="A9" s="67"/>
      <c r="B9" s="68"/>
      <c r="C9" s="68"/>
      <c r="D9" s="68"/>
      <c r="E9" s="68"/>
      <c r="F9" s="68"/>
      <c r="G9" s="68"/>
    </row>
    <row r="10" s="45" customFormat="1" ht="17.25" customHeight="1" spans="1:7">
      <c r="A10" s="69"/>
      <c r="B10" s="70"/>
      <c r="C10" s="70"/>
      <c r="D10" s="69"/>
      <c r="E10" s="71"/>
      <c r="F10" s="71"/>
      <c r="G10" s="71"/>
    </row>
    <row r="11" s="45" customFormat="1" ht="18.75" customHeight="1" spans="1:7">
      <c r="A11" s="72" t="s">
        <v>56</v>
      </c>
      <c r="B11" s="73" t="s">
        <v>322</v>
      </c>
      <c r="C11" s="73"/>
      <c r="D11" s="74"/>
      <c r="E11" s="71"/>
      <c r="F11" s="71"/>
      <c r="G11" s="71"/>
    </row>
    <row r="12" customHeight="1" spans="1:1">
      <c r="A12" s="46" t="s">
        <v>323</v>
      </c>
    </row>
  </sheetData>
  <mergeCells count="11">
    <mergeCell ref="A3:G3"/>
    <mergeCell ref="A4:F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9" workbookViewId="0">
      <selection activeCell="B3" sqref="B3"/>
    </sheetView>
  </sheetViews>
  <sheetFormatPr defaultColWidth="9" defaultRowHeight="12.75"/>
  <cols>
    <col min="1" max="1" width="16.625" style="4" customWidth="1"/>
    <col min="2" max="2" width="24.5666666666667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39" t="s">
        <v>324</v>
      </c>
      <c r="J1" s="4"/>
    </row>
    <row r="2" s="2" customFormat="1" ht="47.1" customHeight="1" spans="1:10">
      <c r="A2" s="5" t="s">
        <v>325</v>
      </c>
      <c r="B2" s="5"/>
      <c r="C2" s="5"/>
      <c r="D2" s="5"/>
      <c r="E2" s="5"/>
      <c r="F2" s="5"/>
      <c r="G2" s="5"/>
      <c r="H2" s="5"/>
      <c r="I2" s="5"/>
      <c r="J2" s="40"/>
    </row>
    <row r="3" s="3" customFormat="1" ht="12" spans="1:10">
      <c r="A3" s="6" t="s">
        <v>326</v>
      </c>
      <c r="B3" s="7" t="s">
        <v>70</v>
      </c>
      <c r="C3" s="7"/>
      <c r="D3" s="7"/>
      <c r="E3" s="7"/>
      <c r="F3" s="8"/>
      <c r="G3" s="8"/>
      <c r="H3" s="8"/>
      <c r="I3" s="8" t="s">
        <v>2</v>
      </c>
      <c r="J3" s="41"/>
    </row>
    <row r="4" s="1" customFormat="1" ht="15" customHeight="1" spans="1:10">
      <c r="A4" s="9" t="s">
        <v>327</v>
      </c>
      <c r="B4" s="10"/>
      <c r="C4" s="11"/>
      <c r="D4" s="11"/>
      <c r="E4" s="12"/>
      <c r="F4" s="13" t="s">
        <v>328</v>
      </c>
      <c r="G4" s="10"/>
      <c r="H4" s="11"/>
      <c r="I4" s="12"/>
      <c r="J4" s="4"/>
    </row>
    <row r="5" s="1" customFormat="1" ht="17.25" customHeight="1" spans="1:10">
      <c r="A5" s="14"/>
      <c r="B5" s="13" t="s">
        <v>329</v>
      </c>
      <c r="C5" s="11"/>
      <c r="D5" s="11"/>
      <c r="E5" s="11"/>
      <c r="F5" s="11"/>
      <c r="G5" s="11"/>
      <c r="H5" s="12"/>
      <c r="I5" s="9" t="s">
        <v>330</v>
      </c>
      <c r="J5" s="4"/>
    </row>
    <row r="6" s="1" customFormat="1" ht="67.15" customHeight="1" spans="1:10">
      <c r="A6" s="9" t="s">
        <v>331</v>
      </c>
      <c r="B6" s="9" t="s">
        <v>332</v>
      </c>
      <c r="C6" s="15"/>
      <c r="D6" s="16"/>
      <c r="E6" s="16"/>
      <c r="F6" s="16"/>
      <c r="G6" s="16"/>
      <c r="H6" s="17"/>
      <c r="I6" s="42" t="s">
        <v>333</v>
      </c>
      <c r="J6" s="4"/>
    </row>
    <row r="7" s="1" customFormat="1" ht="70.5" customHeight="1" spans="1:10">
      <c r="A7" s="18"/>
      <c r="B7" s="9" t="s">
        <v>334</v>
      </c>
      <c r="C7" s="15"/>
      <c r="D7" s="16"/>
      <c r="E7" s="16"/>
      <c r="F7" s="16"/>
      <c r="G7" s="16"/>
      <c r="H7" s="17"/>
      <c r="I7" s="43" t="s">
        <v>335</v>
      </c>
      <c r="J7" s="4"/>
    </row>
    <row r="8" s="1" customFormat="1" ht="70.7" customHeight="1" spans="1:10">
      <c r="A8" s="9" t="s">
        <v>336</v>
      </c>
      <c r="B8" s="9" t="s">
        <v>337</v>
      </c>
      <c r="C8" s="15"/>
      <c r="D8" s="16"/>
      <c r="E8" s="16"/>
      <c r="F8" s="16"/>
      <c r="G8" s="16"/>
      <c r="H8" s="17"/>
      <c r="I8" s="44" t="s">
        <v>338</v>
      </c>
      <c r="J8" s="4"/>
    </row>
    <row r="9" s="1" customFormat="1" ht="17.85" customHeight="1" spans="1:10">
      <c r="A9" s="19"/>
      <c r="B9" s="20" t="s">
        <v>339</v>
      </c>
      <c r="C9" s="21"/>
      <c r="D9" s="21" t="s">
        <v>340</v>
      </c>
      <c r="E9" s="22"/>
      <c r="F9" s="21" t="s">
        <v>341</v>
      </c>
      <c r="G9" s="21"/>
      <c r="H9" s="21"/>
      <c r="I9" s="32" t="s">
        <v>330</v>
      </c>
      <c r="J9" s="4"/>
    </row>
    <row r="10" s="1" customFormat="1" ht="17.85" customHeight="1" spans="1:10">
      <c r="A10" s="23"/>
      <c r="B10" s="24"/>
      <c r="C10" s="21"/>
      <c r="D10" s="4"/>
      <c r="E10" s="21"/>
      <c r="F10" s="9" t="s">
        <v>342</v>
      </c>
      <c r="G10" s="9" t="s">
        <v>343</v>
      </c>
      <c r="H10" s="9" t="s">
        <v>344</v>
      </c>
      <c r="I10" s="24"/>
      <c r="J10" s="4"/>
    </row>
    <row r="11" s="1" customFormat="1" ht="23.85" customHeight="1" spans="1:10">
      <c r="A11" s="25" t="s">
        <v>345</v>
      </c>
      <c r="B11" s="9" t="s">
        <v>56</v>
      </c>
      <c r="C11" s="26"/>
      <c r="D11" s="16"/>
      <c r="E11" s="17"/>
      <c r="F11" s="27"/>
      <c r="G11" s="27"/>
      <c r="H11" s="27"/>
      <c r="I11" s="15"/>
      <c r="J11" s="4"/>
    </row>
    <row r="12" s="1" customFormat="1" ht="24" spans="1:10">
      <c r="A12" s="24"/>
      <c r="B12" s="28"/>
      <c r="C12" s="28"/>
      <c r="D12" s="16"/>
      <c r="E12" s="17"/>
      <c r="F12" s="27"/>
      <c r="G12" s="27"/>
      <c r="H12" s="27"/>
      <c r="I12" s="28" t="s">
        <v>346</v>
      </c>
      <c r="J12" s="4"/>
    </row>
    <row r="13" s="1" customFormat="1" ht="24" spans="1:10">
      <c r="A13" s="24"/>
      <c r="B13" s="28"/>
      <c r="C13" s="28"/>
      <c r="D13" s="16"/>
      <c r="E13" s="17"/>
      <c r="F13" s="27"/>
      <c r="G13" s="27"/>
      <c r="H13" s="27"/>
      <c r="I13" s="28" t="s">
        <v>346</v>
      </c>
      <c r="J13" s="4"/>
    </row>
    <row r="14" s="1" customFormat="1" ht="24" spans="1:10">
      <c r="A14" s="24"/>
      <c r="B14" s="28"/>
      <c r="C14" s="28"/>
      <c r="D14" s="16"/>
      <c r="E14" s="17"/>
      <c r="F14" s="27"/>
      <c r="G14" s="27"/>
      <c r="H14" s="27"/>
      <c r="I14" s="28" t="s">
        <v>346</v>
      </c>
      <c r="J14" s="4"/>
    </row>
    <row r="15" s="1" customFormat="1" ht="24" spans="1:10">
      <c r="A15" s="18"/>
      <c r="B15" s="28"/>
      <c r="C15" s="28"/>
      <c r="D15" s="16"/>
      <c r="E15" s="17"/>
      <c r="F15" s="27"/>
      <c r="G15" s="27"/>
      <c r="H15" s="27"/>
      <c r="I15" s="28" t="s">
        <v>346</v>
      </c>
      <c r="J15" s="4"/>
    </row>
    <row r="16" s="1" customFormat="1" ht="409.5" hidden="1" customHeight="1" spans="1:10">
      <c r="A16" s="29" t="s">
        <v>347</v>
      </c>
      <c r="B16" s="30"/>
      <c r="C16" s="31"/>
      <c r="D16" s="31"/>
      <c r="E16" s="32"/>
      <c r="F16" s="33"/>
      <c r="G16" s="34"/>
      <c r="H16" s="21"/>
      <c r="I16" s="32"/>
      <c r="J16" s="4"/>
    </row>
    <row r="17" s="1" customFormat="1" ht="9.4" customHeight="1" spans="1:10">
      <c r="A17" s="24"/>
      <c r="B17" s="4"/>
      <c r="C17" s="23"/>
      <c r="D17" s="23"/>
      <c r="E17" s="24"/>
      <c r="F17" s="4"/>
      <c r="G17" s="4"/>
      <c r="H17" s="4"/>
      <c r="I17" s="24"/>
      <c r="J17" s="4"/>
    </row>
    <row r="18" s="1" customFormat="1" ht="21.6" customHeight="1" spans="1:10">
      <c r="A18" s="24"/>
      <c r="B18" s="35" t="s">
        <v>246</v>
      </c>
      <c r="C18" s="36" t="s">
        <v>247</v>
      </c>
      <c r="D18" s="36" t="s">
        <v>248</v>
      </c>
      <c r="E18" s="36" t="s">
        <v>250</v>
      </c>
      <c r="F18" s="37" t="s">
        <v>348</v>
      </c>
      <c r="G18" s="37"/>
      <c r="H18" s="37"/>
      <c r="I18" s="36" t="s">
        <v>349</v>
      </c>
      <c r="J18" s="4"/>
    </row>
    <row r="19" s="1" customFormat="1" spans="1:10">
      <c r="A19" s="24"/>
      <c r="B19" s="38"/>
      <c r="C19" s="38"/>
      <c r="D19" s="38"/>
      <c r="E19" s="38"/>
      <c r="F19" s="38"/>
      <c r="G19" s="16"/>
      <c r="H19" s="17"/>
      <c r="I19" s="38"/>
      <c r="J19" s="4"/>
    </row>
    <row r="20" s="1" customFormat="1" spans="1:10">
      <c r="A20" s="24"/>
      <c r="B20" s="38"/>
      <c r="C20" s="38"/>
      <c r="D20" s="38"/>
      <c r="E20" s="38"/>
      <c r="F20" s="38"/>
      <c r="G20" s="16"/>
      <c r="H20" s="17"/>
      <c r="I20" s="38"/>
      <c r="J20" s="4"/>
    </row>
    <row r="21" s="1" customFormat="1" spans="1:10">
      <c r="A21" s="24"/>
      <c r="B21" s="38"/>
      <c r="C21" s="38"/>
      <c r="D21" s="38"/>
      <c r="E21" s="38"/>
      <c r="F21" s="38"/>
      <c r="G21" s="16"/>
      <c r="H21" s="17"/>
      <c r="I21" s="38"/>
      <c r="J21" s="4"/>
    </row>
    <row r="22" s="1" customFormat="1" spans="1:10">
      <c r="A22" s="24"/>
      <c r="B22" s="38"/>
      <c r="C22" s="38"/>
      <c r="D22" s="38"/>
      <c r="E22" s="38"/>
      <c r="F22" s="38"/>
      <c r="G22" s="16"/>
      <c r="H22" s="17"/>
      <c r="I22" s="38"/>
      <c r="J22" s="4"/>
    </row>
    <row r="23" s="1" customFormat="1" spans="1:10">
      <c r="A23" s="24"/>
      <c r="B23" s="38"/>
      <c r="C23" s="38"/>
      <c r="D23" s="38"/>
      <c r="E23" s="38"/>
      <c r="F23" s="38"/>
      <c r="G23" s="16"/>
      <c r="H23" s="17"/>
      <c r="I23" s="38"/>
      <c r="J23" s="4"/>
    </row>
    <row r="24" s="1" customFormat="1" spans="1:10">
      <c r="A24" s="24"/>
      <c r="B24" s="38"/>
      <c r="C24" s="38"/>
      <c r="D24" s="38"/>
      <c r="E24" s="38"/>
      <c r="F24" s="38"/>
      <c r="G24" s="16"/>
      <c r="H24" s="17"/>
      <c r="I24" s="38"/>
      <c r="J24" s="4"/>
    </row>
    <row r="25" s="1" customFormat="1" spans="1:10">
      <c r="A25" s="24"/>
      <c r="B25" s="38"/>
      <c r="C25" s="38"/>
      <c r="D25" s="38"/>
      <c r="E25" s="38"/>
      <c r="F25" s="38"/>
      <c r="G25" s="16"/>
      <c r="H25" s="17"/>
      <c r="I25" s="38"/>
      <c r="J25" s="4"/>
    </row>
    <row r="26" s="1" customFormat="1" spans="1:10">
      <c r="A26" s="24"/>
      <c r="B26" s="38"/>
      <c r="C26" s="38"/>
      <c r="D26" s="38"/>
      <c r="E26" s="38"/>
      <c r="F26" s="38"/>
      <c r="G26" s="16"/>
      <c r="H26" s="17"/>
      <c r="I26" s="38"/>
      <c r="J26" s="4"/>
    </row>
    <row r="27" s="1" customFormat="1" spans="1:10">
      <c r="A27" s="24"/>
      <c r="B27" s="38"/>
      <c r="C27" s="38"/>
      <c r="D27" s="38"/>
      <c r="E27" s="38"/>
      <c r="F27" s="38"/>
      <c r="G27" s="16"/>
      <c r="H27" s="17"/>
      <c r="I27" s="38"/>
      <c r="J27" s="4"/>
    </row>
    <row r="28" s="1" customFormat="1" spans="1:10">
      <c r="A28" s="24"/>
      <c r="B28" s="38"/>
      <c r="C28" s="38"/>
      <c r="D28" s="38"/>
      <c r="E28" s="38"/>
      <c r="F28" s="38"/>
      <c r="G28" s="16"/>
      <c r="H28" s="17"/>
      <c r="I28" s="38"/>
      <c r="J28" s="4"/>
    </row>
    <row r="29" s="1" customFormat="1" spans="1:10">
      <c r="A29" s="24"/>
      <c r="B29" s="38"/>
      <c r="C29" s="38"/>
      <c r="D29" s="38"/>
      <c r="E29" s="38"/>
      <c r="F29" s="38"/>
      <c r="G29" s="16"/>
      <c r="H29" s="17"/>
      <c r="I29" s="38"/>
      <c r="J29" s="4"/>
    </row>
    <row r="30" s="1" customFormat="1" spans="1:10">
      <c r="A30" s="24"/>
      <c r="B30" s="38"/>
      <c r="C30" s="38"/>
      <c r="D30" s="38"/>
      <c r="E30" s="38"/>
      <c r="F30" s="38"/>
      <c r="G30" s="16"/>
      <c r="H30" s="17"/>
      <c r="I30" s="38"/>
      <c r="J30" s="4"/>
    </row>
    <row r="31" s="1" customFormat="1" spans="1:10">
      <c r="A31" s="18"/>
      <c r="B31" s="38"/>
      <c r="C31" s="38"/>
      <c r="D31" s="38"/>
      <c r="E31" s="38"/>
      <c r="F31" s="38"/>
      <c r="G31" s="16"/>
      <c r="H31" s="17"/>
      <c r="I31" s="38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">
      <c r="A33" s="4" t="s">
        <v>323</v>
      </c>
    </row>
  </sheetData>
  <mergeCells count="42">
    <mergeCell ref="A2:I2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2025-03-12T07:58:47Z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