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'部门财务收支预算总表01-1'!$A:$A,'部门财务收支预算总表01-1'!$2:$2</definedName>
    <definedName name="_xlnm.Print_Titles" localSheetId="1">'部门收入预算表01-2'!$A:$A,'部门收入预算表01-2'!$2:$2</definedName>
    <definedName name="_xlnm.Print_Titles" localSheetId="2">'部门支出预算表01-3'!$A:$A,'部门支出预算表01-3'!$2:$2</definedName>
    <definedName name="_xlnm.Print_Titles" localSheetId="3">'部门财政拨款收支预算总表02-1'!$A:$A,'部门财政拨款收支预算总表02-1'!$2:$2</definedName>
    <definedName name="_xlnm.Print_Titles" localSheetId="4">'一般公共预算支出预算表02-2'!$A:$A,'一般公共预算支出预算表02-2'!$2:$6</definedName>
    <definedName name="_xlnm.Print_Titles" localSheetId="5">一般公共预算“三公”经费支出预算表03!$A:$A,一般公共预算“三公”经费支出预算表03!$2:$2</definedName>
    <definedName name="_xlnm.Print_Titles" localSheetId="6">部门基本支出预算表04!$A:$A,部门基本支出预算表04!$2:$2</definedName>
    <definedName name="_xlnm.Print_Titles" localSheetId="7">'部门项目支出预算表05-1'!$A:$A,'部门项目支出预算表05-1'!$2:$2</definedName>
    <definedName name="_xlnm.Print_Titles" localSheetId="8">'部门项目支出绩效目标表05-2'!$A:$A,'部门项目支出绩效目标表05-2'!$2:$2</definedName>
    <definedName name="_xlnm.Print_Titles" localSheetId="9">部门政府性基金预算支出预算表06!$A:$A,部门政府性基金预算支出预算表06!$2:$7</definedName>
    <definedName name="_xlnm.Print_Titles" localSheetId="10">部门政府采购预算表07!$A:$A,部门政府采购预算表07!$2:$2</definedName>
    <definedName name="_xlnm.Print_Titles" localSheetId="11">部门政府购买服务预算表08!$A:$A,部门政府购买服务预算表08!$2:$2</definedName>
    <definedName name="_xlnm.Print_Titles" localSheetId="12">'市对下转移支付预算表09-1'!$A:$A,'市对下转移支付预算表09-1'!$2:$2</definedName>
    <definedName name="_xlnm.Print_Titles" localSheetId="13">'市对下转移支付绩效目标表09-2'!$A:$A,'市对下转移支付绩效目标表09-2'!$2:$2</definedName>
    <definedName name="_xlnm.Print_Titles" localSheetId="14">新增资产配置表10!$A:$A,新增资产配置表10!$2:$2</definedName>
    <definedName name="_xlnm.Print_Titles" localSheetId="15">上级转移支付补助项目支出预算表11!$A:$A,上级转移支付补助项目支出预算表11!$2:$2</definedName>
    <definedName name="_xlnm.Print_Titles" localSheetId="16">部门项目中期规划预算表12!$A:$A,部门项目中期规划预算表12!$2:$2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<sst xmlns="http://schemas.openxmlformats.org/spreadsheetml/2006/main" count="732" uniqueCount="332">
  <si>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</si>
  <si>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</si>
  <si>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</si>
  <si>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</si>
  <si>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</si>
  <si>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</si>
  <si>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</si>
  <si>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</si>
  <si>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</si>
  <si>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</si>
  <si>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</si>
  <si>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</si>
  <si>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</si>
  <si>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</si>
  <si>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</si>
  <si>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</si>
  <si>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</si>
  <si>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</si>
  <si>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</si>
  <si>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</si>
  <si>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</si>
  <si>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</si>
  <si>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</si>
  <si>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</si>
  <si>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</si>
  <si>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</si>
  <si>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</si>
  <si>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</si>
  <si>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</si>
  <si>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</si>
  <si>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</si>
  <si>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</si>
  <si>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</si>
  <si>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</si>
  <si>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</si>
  <si>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</si>
  <si>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</si>
  <si>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</si>
  <si>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</si>
  <si>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</si>
  <si>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</si>
  <si>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</si>
  <si>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</si>
  <si>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</si>
  <si>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</si>
  <si>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</si>
  <si>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</si>
  <si>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</si>
  <si>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</si>
  <si>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</si>
  <si>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</si>
  <si>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</si>
  <si>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</si>
  <si>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</si>
  <si>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</si>
  <si>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</si>
  <si>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</si>
  <si>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</si>
  <si>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</si>
  <si>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</si>
  <si>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</si>
  <si>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</si>
  <si>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</si>
  <si>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</si>
  <si>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</si>
  <si>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</si>
  <si>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</si>
  <si>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</si>
  <si>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</si>
  <si>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144010003</t>
  </si>
  <si>
    <t>昆明市生态环境局晋宁分局生态环境监测站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</si>
  <si>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</si>
  <si>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</si>
  <si>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</si>
  <si>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</si>
  <si>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</si>
  <si>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</si>
  <si>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</si>
  <si>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</si>
  <si>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</si>
  <si>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</si>
  <si>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</si>
  <si>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</si>
  <si>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</si>
  <si>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</si>
  <si>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</si>
  <si>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</si>
  <si>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</si>
  <si>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</si>
  <si>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</si>
  <si>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</si>
  <si>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</si>
  <si>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</si>
  <si>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</si>
  <si>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</si>
  <si>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</si>
  <si>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</si>
  <si>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</si>
  <si>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</si>
  <si>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</si>
  <si>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</si>
  <si>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</si>
  <si>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</si>
  <si>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</si>
  <si>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</si>
  <si>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</si>
  <si>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</si>
  <si>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</si>
  <si>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</si>
  <si>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</si>
  <si>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</si>
  <si>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</si>
  <si>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</si>
  <si>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</si>
  <si>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</si>
  <si>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</si>
  <si>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</si>
  <si>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</si>
  <si>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</si>
  <si>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</si>
  <si>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</si>
  <si>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</si>
  <si>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</si>
  <si>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</si>
  <si>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</si>
  <si>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</si>
  <si>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</si>
  <si>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</si>
  <si>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</si>
  <si>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</si>
  <si>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</si>
  <si>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</si>
  <si>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</si>
  <si>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</si>
  <si>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</si>
  <si>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</si>
  <si>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</si>
  <si>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</si>
  <si>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</si>
  <si>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</si>
  <si>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</si>
  <si>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</si>
  <si>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</si>
  <si>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</si>
  <si>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</si>
  <si>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</si>
  <si>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</si>
  <si>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</si>
  <si>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</si>
  <si>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</si>
  <si>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</si>
  <si>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</si>
  <si>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</si>
  <si>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</si>
  <si>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</si>
  <si>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</si>
  <si>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</si>
  <si>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</si>
  <si>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</si>
  <si>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</si>
  <si>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</si>
  <si>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</si>
  <si>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</si>
  <si>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</si>
  <si>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</si>
  <si>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</si>
  <si>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</si>
  <si>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</si>
  <si>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</si>
  <si>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</si>
  <si>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</si>
  <si>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</si>
  <si>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</si>
  <si>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</si>
  <si>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</si>
  <si>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</si>
  <si>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</si>
  <si>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</si>
  <si>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</si>
  <si>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</si>
  <si>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</si>
  <si>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</si>
  <si>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</si>
  <si>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</si>
  <si>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</si>
  <si>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</si>
  <si>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</si>
  <si>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</si>
  <si>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</si>
  <si>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</si>
  <si>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</si>
  <si>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530100210000000018165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</si>
  <si>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</si>
  <si>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</si>
  <si>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</si>
  <si>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</si>
  <si>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</si>
  <si>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</si>
  <si>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</si>
  <si>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</si>
  <si>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</si>
  <si>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530100210000000018166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</si>
  <si>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</si>
  <si>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</si>
  <si>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</si>
  <si>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</si>
  <si>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</si>
  <si>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</si>
  <si>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</si>
  <si>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</si>
  <si>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</si>
  <si>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</si>
  <si>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</si>
  <si>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530100210000000018167</t>
  </si>
  <si>
    <t>30113</t>
  </si>
  <si>
    <t>530100210000000018168</t>
  </si>
  <si>
    <t>公车购置及运维费</t>
  </si>
  <si>
    <t>30231</t>
  </si>
  <si>
    <t>公务用车运行维护费</t>
  </si>
  <si>
    <t>530100210000000018171</t>
  </si>
  <si>
    <t>工会经费</t>
  </si>
  <si>
    <t>30228</t>
  </si>
  <si>
    <t>530100210000000018172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</si>
  <si>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</si>
  <si>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</si>
  <si>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</si>
  <si>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</si>
  <si>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</si>
  <si>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</si>
  <si>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</si>
  <si>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</si>
  <si>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</si>
  <si>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</si>
  <si>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</si>
  <si>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</si>
  <si>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</si>
  <si>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</si>
  <si>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</si>
  <si>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</si>
  <si>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</si>
  <si>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</si>
  <si>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</si>
  <si>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</si>
  <si>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</si>
  <si>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</si>
  <si>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</si>
  <si>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</si>
  <si>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</si>
  <si>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</si>
  <si>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本单位本年度无项目支出预算，此表为空。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</si>
  <si>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</si>
  <si>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</si>
  <si>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</si>
  <si>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</si>
  <si>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</si>
  <si>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</si>
  <si>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</si>
  <si>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</si>
  <si>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</si>
  <si>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</si>
  <si>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本单位本年度无项目支出预算，也无项目支出绩效目标，此表为空。</t>
  </si>
  <si>
    <t>预算06表</t>
  </si>
  <si>
    <t>政府性基金预算支出预算表</t>
  </si>
  <si>
    <t>单位名称：昆明市发展和改革委员会</t>
  </si>
  <si>
    <t>政府性基金预算支出</t>
  </si>
  <si>
    <t>本单位本年度无政府性基金收入，也无政府性基金预算支出，此表为空。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</si>
  <si>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</si>
  <si>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</si>
  <si>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</si>
  <si>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</si>
  <si>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</si>
  <si>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</si>
  <si>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</si>
  <si>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</si>
  <si>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</si>
  <si>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</si>
  <si>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</si>
  <si>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车辆加油、维修和保养服务</t>
  </si>
  <si>
    <t>车辆维修和保养服务</t>
  </si>
  <si>
    <t>元</t>
  </si>
  <si>
    <t>车辆保险费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</si>
  <si>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</si>
  <si>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</si>
  <si>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</si>
  <si>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</si>
  <si>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</si>
  <si>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</si>
  <si>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</si>
  <si>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</si>
  <si>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</si>
  <si>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本单位本年度无政府购买服务，此表为空。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</si>
  <si>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</si>
  <si>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</si>
  <si>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</si>
  <si>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</si>
  <si>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</si>
  <si>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</si>
  <si>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</si>
  <si>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</si>
  <si>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</si>
  <si>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</si>
  <si>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</si>
  <si>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</si>
  <si>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</si>
  <si>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</si>
  <si>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</si>
  <si>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</si>
  <si>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</si>
  <si>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</si>
  <si>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</si>
  <si>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</si>
  <si>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</si>
  <si>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</si>
  <si>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</si>
  <si>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</si>
  <si>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本单位本年度无对下转移支付预算，也无对下转移支付绩效目标，此表为空。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</si>
  <si>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</si>
  <si>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</si>
  <si>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</si>
  <si>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</si>
  <si>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</si>
  <si>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</si>
  <si>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</si>
  <si>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</si>
  <si>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本单位本年度无新增资产配置，此表为空。</t>
  </si>
  <si>
    <t>预算11表</t>
  </si>
  <si>
    <t>上级补助</t>
  </si>
  <si>
    <t>本单位本年度无上级补助项目支出预算，此表为空。</t>
  </si>
  <si>
    <t>预算12表</t>
  </si>
  <si>
    <t>项目级次</t>
  </si>
  <si>
    <t/>
  </si>
  <si>
    <t>本单位本年度无项目中期规划，此表为空。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</si>
</sst>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233">
    <xf numFmtId="0" fontId="0" fillId="0" borderId="0" xfId="0" applyFont="1" applyBorder="1"/>
    <xf numFmtId="0" fontId="0" fillId="0" borderId="0" xfId="0" applyFont="1" applyFill="1" applyBorder="1"/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1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D37"/>
  <sheetViews>
    <sheetView showGridLines="0" showZeros="0" tabSelected="1" workbookViewId="0">
      <selection activeCell="D1" sqref="D1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2" ht="15" customHeight="1" spans="1:4">
      <c r="A2" s="43"/>
      <c r="B2" s="43"/>
      <c r="C2" s="43"/>
      <c r="D2" s="58" t="s">
        <v>0</v>
      </c>
    </row>
    <row r="3" ht="41.25" customHeight="1" spans="1:1">
      <c r="A3" s="38" t="str">
        <f>"2025"&amp;"年部门财务收支预算总表"</f>
        <v>2025年部门财务收支预算总表</v>
      </c>
    </row>
    <row r="4" ht="17.25" customHeight="1" spans="1:4">
      <c r="A4" s="41" t="str">
        <f>"单位名称："&amp;"昆明市生态环境局晋宁分局生态环境监测站"</f>
        <v>单位名称：昆明市生态环境局晋宁分局生态环境监测站</v>
      </c>
      <c r="B4" s="198"/>
      <c r="D4" s="150" t="s">
        <v>1</v>
      </c>
    </row>
    <row r="5" ht="23.25" customHeight="1" spans="1:4">
      <c r="A5" s="199" t="s">
        <v>2</v>
      </c>
      <c r="B5" s="200"/>
      <c r="C5" s="199" t="s">
        <v>3</v>
      </c>
      <c r="D5" s="200"/>
    </row>
    <row r="6" ht="24" customHeight="1" spans="1:4">
      <c r="A6" s="199" t="s">
        <v>4</v>
      </c>
      <c r="B6" s="199" t="s">
        <v>5</v>
      </c>
      <c r="C6" s="199" t="s">
        <v>6</v>
      </c>
      <c r="D6" s="199" t="s">
        <v>5</v>
      </c>
    </row>
    <row r="7" ht="17.25" customHeight="1" spans="1:4">
      <c r="A7" s="201" t="s">
        <v>7</v>
      </c>
      <c r="B7" s="73">
        <v>2453697.04</v>
      </c>
      <c r="C7" s="201" t="s">
        <v>8</v>
      </c>
      <c r="D7" s="73"/>
    </row>
    <row r="8" ht="17.25" customHeight="1" spans="1:4">
      <c r="A8" s="201" t="s">
        <v>9</v>
      </c>
      <c r="B8" s="73"/>
      <c r="C8" s="201" t="s">
        <v>10</v>
      </c>
      <c r="D8" s="73"/>
    </row>
    <row r="9" ht="17.25" customHeight="1" spans="1:4">
      <c r="A9" s="201" t="s">
        <v>11</v>
      </c>
      <c r="B9" s="73"/>
      <c r="C9" s="232" t="s">
        <v>12</v>
      </c>
      <c r="D9" s="73"/>
    </row>
    <row r="10" ht="17.25" customHeight="1" spans="1:4">
      <c r="A10" s="201" t="s">
        <v>13</v>
      </c>
      <c r="B10" s="73"/>
      <c r="C10" s="232" t="s">
        <v>14</v>
      </c>
      <c r="D10" s="73"/>
    </row>
    <row r="11" ht="17.25" customHeight="1" spans="1:4">
      <c r="A11" s="201" t="s">
        <v>15</v>
      </c>
      <c r="B11" s="73"/>
      <c r="C11" s="232" t="s">
        <v>16</v>
      </c>
      <c r="D11" s="73"/>
    </row>
    <row r="12" ht="17.25" customHeight="1" spans="1:4">
      <c r="A12" s="201" t="s">
        <v>17</v>
      </c>
      <c r="B12" s="73"/>
      <c r="C12" s="232" t="s">
        <v>18</v>
      </c>
      <c r="D12" s="73"/>
    </row>
    <row r="13" ht="17.25" customHeight="1" spans="1:4">
      <c r="A13" s="201" t="s">
        <v>19</v>
      </c>
      <c r="B13" s="73"/>
      <c r="C13" s="21" t="s">
        <v>20</v>
      </c>
      <c r="D13" s="73"/>
    </row>
    <row r="14" ht="17.25" customHeight="1" spans="1:4">
      <c r="A14" s="201" t="s">
        <v>21</v>
      </c>
      <c r="B14" s="73"/>
      <c r="C14" s="21" t="s">
        <v>22</v>
      </c>
      <c r="D14" s="73">
        <v>201200</v>
      </c>
    </row>
    <row r="15" ht="17.25" customHeight="1" spans="1:4">
      <c r="A15" s="201" t="s">
        <v>23</v>
      </c>
      <c r="B15" s="73"/>
      <c r="C15" s="21" t="s">
        <v>24</v>
      </c>
      <c r="D15" s="73">
        <v>198430</v>
      </c>
    </row>
    <row r="16" ht="17.25" customHeight="1" spans="1:4">
      <c r="A16" s="201" t="s">
        <v>25</v>
      </c>
      <c r="B16" s="73"/>
      <c r="C16" s="21" t="s">
        <v>26</v>
      </c>
      <c r="D16" s="73">
        <v>1834067.04</v>
      </c>
    </row>
    <row r="17" ht="17.25" customHeight="1" spans="1:4">
      <c r="A17" s="202"/>
      <c r="B17" s="73"/>
      <c r="C17" s="21" t="s">
        <v>27</v>
      </c>
      <c r="D17" s="73"/>
    </row>
    <row r="18" ht="17.25" customHeight="1" spans="1:4">
      <c r="A18" s="203"/>
      <c r="B18" s="73"/>
      <c r="C18" s="21" t="s">
        <v>28</v>
      </c>
      <c r="D18" s="73"/>
    </row>
    <row r="19" ht="17.25" customHeight="1" spans="1:4">
      <c r="A19" s="203"/>
      <c r="B19" s="73"/>
      <c r="C19" s="21" t="s">
        <v>29</v>
      </c>
      <c r="D19" s="73"/>
    </row>
    <row r="20" ht="17.25" customHeight="1" spans="1:4">
      <c r="A20" s="203"/>
      <c r="B20" s="73"/>
      <c r="C20" s="21" t="s">
        <v>30</v>
      </c>
      <c r="D20" s="73"/>
    </row>
    <row r="21" ht="17.25" customHeight="1" spans="1:4">
      <c r="A21" s="203"/>
      <c r="B21" s="73"/>
      <c r="C21" s="21" t="s">
        <v>31</v>
      </c>
      <c r="D21" s="73"/>
    </row>
    <row r="22" ht="17.25" customHeight="1" spans="1:4">
      <c r="A22" s="203"/>
      <c r="B22" s="73"/>
      <c r="C22" s="21" t="s">
        <v>32</v>
      </c>
      <c r="D22" s="73"/>
    </row>
    <row r="23" ht="17.25" customHeight="1" spans="1:4">
      <c r="A23" s="203"/>
      <c r="B23" s="73"/>
      <c r="C23" s="21" t="s">
        <v>33</v>
      </c>
      <c r="D23" s="73"/>
    </row>
    <row r="24" ht="17.25" customHeight="1" spans="1:4">
      <c r="A24" s="203"/>
      <c r="B24" s="73"/>
      <c r="C24" s="21" t="s">
        <v>34</v>
      </c>
      <c r="D24" s="73"/>
    </row>
    <row r="25" ht="17.25" customHeight="1" spans="1:4">
      <c r="A25" s="203"/>
      <c r="B25" s="73"/>
      <c r="C25" s="21" t="s">
        <v>35</v>
      </c>
      <c r="D25" s="73">
        <v>220000</v>
      </c>
    </row>
    <row r="26" ht="17.25" customHeight="1" spans="1:4">
      <c r="A26" s="203"/>
      <c r="B26" s="73"/>
      <c r="C26" s="21" t="s">
        <v>36</v>
      </c>
      <c r="D26" s="73"/>
    </row>
    <row r="27" ht="17.25" customHeight="1" spans="1:4">
      <c r="A27" s="203"/>
      <c r="B27" s="73"/>
      <c r="C27" s="202" t="s">
        <v>37</v>
      </c>
      <c r="D27" s="73"/>
    </row>
    <row r="28" ht="17.25" customHeight="1" spans="1:4">
      <c r="A28" s="203"/>
      <c r="B28" s="73"/>
      <c r="C28" s="21" t="s">
        <v>38</v>
      </c>
      <c r="D28" s="73"/>
    </row>
    <row r="29" ht="16.5" customHeight="1" spans="1:4">
      <c r="A29" s="203"/>
      <c r="B29" s="73"/>
      <c r="C29" s="21" t="s">
        <v>39</v>
      </c>
      <c r="D29" s="73"/>
    </row>
    <row r="30" ht="16.5" customHeight="1" spans="1:4">
      <c r="A30" s="203"/>
      <c r="B30" s="73"/>
      <c r="C30" s="202" t="s">
        <v>40</v>
      </c>
      <c r="D30" s="73"/>
    </row>
    <row r="31" ht="17.25" customHeight="1" spans="1:4">
      <c r="A31" s="203"/>
      <c r="B31" s="73"/>
      <c r="C31" s="202" t="s">
        <v>41</v>
      </c>
      <c r="D31" s="73"/>
    </row>
    <row r="32" ht="17.25" customHeight="1" spans="1:4">
      <c r="A32" s="203"/>
      <c r="B32" s="73"/>
      <c r="C32" s="21" t="s">
        <v>42</v>
      </c>
      <c r="D32" s="73"/>
    </row>
    <row r="33" ht="16.5" customHeight="1" spans="1:4">
      <c r="A33" s="203" t="s">
        <v>43</v>
      </c>
      <c r="B33" s="73">
        <v>2453697.04</v>
      </c>
      <c r="C33" s="203" t="s">
        <v>44</v>
      </c>
      <c r="D33" s="73">
        <v>2453697.04</v>
      </c>
    </row>
    <row r="34" ht="16.5" customHeight="1" spans="1:4">
      <c r="A34" s="202" t="s">
        <v>45</v>
      </c>
      <c r="B34" s="73"/>
      <c r="C34" s="202" t="s">
        <v>46</v>
      </c>
      <c r="D34" s="73"/>
    </row>
    <row r="35" ht="16.5" customHeight="1" spans="1:4">
      <c r="A35" s="21" t="s">
        <v>47</v>
      </c>
      <c r="B35" s="73"/>
      <c r="C35" s="21" t="s">
        <v>47</v>
      </c>
      <c r="D35" s="73"/>
    </row>
    <row r="36" ht="16.5" customHeight="1" spans="1:4">
      <c r="A36" s="21" t="s">
        <v>48</v>
      </c>
      <c r="B36" s="73"/>
      <c r="C36" s="21" t="s">
        <v>49</v>
      </c>
      <c r="D36" s="73"/>
    </row>
    <row r="37" ht="16.5" customHeight="1" spans="1:4">
      <c r="A37" s="204" t="s">
        <v>50</v>
      </c>
      <c r="B37" s="73">
        <v>2453697.04</v>
      </c>
      <c r="C37" s="204" t="s">
        <v>51</v>
      </c>
      <c r="D37" s="73">
        <v>2453697.04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F12"/>
  <sheetViews>
    <sheetView showZeros="0" workbookViewId="0">
      <selection activeCell="A12" sqref="A12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2" ht="12" customHeight="1" spans="1:6">
      <c r="A2" s="129">
        <v>1</v>
      </c>
      <c r="B2" s="130">
        <v>0</v>
      </c>
      <c r="C2" s="129">
        <v>1</v>
      </c>
      <c r="D2" s="131"/>
      <c r="E2" s="131"/>
      <c r="F2" s="132" t="s">
        <v>261</v>
      </c>
    </row>
    <row r="3" ht="42" customHeight="1" spans="1:6">
      <c r="A3" s="133" t="str">
        <f>"2025"&amp;"年部门政府性基金预算支出预算表"</f>
        <v>2025年部门政府性基金预算支出预算表</v>
      </c>
      <c r="B3" s="133" t="s">
        <v>262</v>
      </c>
      <c r="C3" s="134"/>
      <c r="D3" s="135"/>
      <c r="E3" s="135"/>
      <c r="F3" s="135"/>
    </row>
    <row r="4" ht="13.5" customHeight="1" spans="1:6">
      <c r="A4" s="5" t="str">
        <f>"单位名称："&amp;"昆明市生态环境局晋宁分局生态环境监测站"</f>
        <v>单位名称：昆明市生态环境局晋宁分局生态环境监测站</v>
      </c>
      <c r="B4" s="5" t="s">
        <v>263</v>
      </c>
      <c r="C4" s="129"/>
      <c r="D4" s="131"/>
      <c r="E4" s="131"/>
      <c r="F4" s="132" t="s">
        <v>1</v>
      </c>
    </row>
    <row r="5" ht="19.5" customHeight="1" spans="1:6">
      <c r="A5" s="136" t="s">
        <v>173</v>
      </c>
      <c r="B5" s="137" t="s">
        <v>72</v>
      </c>
      <c r="C5" s="136" t="s">
        <v>73</v>
      </c>
      <c r="D5" s="11" t="s">
        <v>264</v>
      </c>
      <c r="E5" s="12"/>
      <c r="F5" s="13"/>
    </row>
    <row r="6" ht="18.75" customHeight="1" spans="1:6">
      <c r="A6" s="138"/>
      <c r="B6" s="139"/>
      <c r="C6" s="138"/>
      <c r="D6" s="16" t="s">
        <v>55</v>
      </c>
      <c r="E6" s="11" t="s">
        <v>75</v>
      </c>
      <c r="F6" s="16" t="s">
        <v>76</v>
      </c>
    </row>
    <row r="7" ht="18.75" customHeight="1" spans="1:6">
      <c r="A7" s="62">
        <v>1</v>
      </c>
      <c r="B7" s="140" t="s">
        <v>83</v>
      </c>
      <c r="C7" s="62">
        <v>3</v>
      </c>
      <c r="D7" s="141">
        <v>4</v>
      </c>
      <c r="E7" s="141">
        <v>5</v>
      </c>
      <c r="F7" s="141">
        <v>6</v>
      </c>
    </row>
    <row r="8" ht="21" customHeight="1" spans="1:6">
      <c r="A8" s="21"/>
      <c r="B8" s="21"/>
      <c r="C8" s="21"/>
      <c r="D8" s="73"/>
      <c r="E8" s="73"/>
      <c r="F8" s="73"/>
    </row>
    <row r="9" ht="21" customHeight="1" spans="1:6">
      <c r="A9" s="21"/>
      <c r="B9" s="21"/>
      <c r="C9" s="21"/>
      <c r="D9" s="73"/>
      <c r="E9" s="73"/>
      <c r="F9" s="73"/>
    </row>
    <row r="10" ht="18.75" customHeight="1" spans="1:6">
      <c r="A10" s="142" t="s">
        <v>163</v>
      </c>
      <c r="B10" s="142" t="s">
        <v>163</v>
      </c>
      <c r="C10" s="143" t="s">
        <v>163</v>
      </c>
      <c r="D10" s="73"/>
      <c r="E10" s="73"/>
      <c r="F10" s="73"/>
    </row>
    <row r="12" customHeight="1" spans="1:1">
      <c r="A12" s="1" t="s">
        <v>265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S12"/>
  <sheetViews>
    <sheetView showZeros="0" topLeftCell="H1" workbookViewId="0">
      <selection activeCell="C19" sqref="C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2" ht="15.75" customHeight="1" spans="2:19">
      <c r="B2" s="78"/>
      <c r="C2" s="78"/>
      <c r="R2" s="126"/>
      <c r="S2" s="126" t="s">
        <v>266</v>
      </c>
    </row>
    <row r="3" ht="41.25" customHeight="1" spans="1:19">
      <c r="A3" s="79" t="str">
        <f>"2025"&amp;"年部门政府采购预算表"</f>
        <v>2025年部门政府采购预算表</v>
      </c>
      <c r="B3" s="80"/>
      <c r="C3" s="80"/>
      <c r="D3" s="116"/>
      <c r="E3" s="116"/>
      <c r="F3" s="116"/>
      <c r="G3" s="116"/>
      <c r="H3" s="116"/>
      <c r="I3" s="116"/>
      <c r="J3" s="116"/>
      <c r="K3" s="116"/>
      <c r="L3" s="116"/>
      <c r="M3" s="80"/>
      <c r="N3" s="116"/>
      <c r="O3" s="116"/>
      <c r="P3" s="80"/>
      <c r="Q3" s="116"/>
      <c r="R3" s="80"/>
      <c r="S3" s="80"/>
    </row>
    <row r="4" ht="18.75" customHeight="1" spans="1:19">
      <c r="A4" s="117" t="str">
        <f>"单位名称："&amp;"昆明市生态环境局晋宁分局生态环境监测站"</f>
        <v>单位名称：昆明市生态环境局晋宁分局生态环境监测站</v>
      </c>
      <c r="B4" s="83"/>
      <c r="C4" s="83"/>
      <c r="D4" s="118"/>
      <c r="E4" s="118"/>
      <c r="F4" s="118"/>
      <c r="G4" s="118"/>
      <c r="H4" s="118"/>
      <c r="I4" s="118"/>
      <c r="J4" s="118"/>
      <c r="K4" s="118"/>
      <c r="L4" s="118"/>
      <c r="R4" s="127"/>
      <c r="S4" s="128" t="s">
        <v>1</v>
      </c>
    </row>
    <row r="5" ht="15.75" customHeight="1" spans="1:19">
      <c r="A5" s="85" t="s">
        <v>172</v>
      </c>
      <c r="B5" s="86" t="s">
        <v>173</v>
      </c>
      <c r="C5" s="86" t="s">
        <v>267</v>
      </c>
      <c r="D5" s="87" t="s">
        <v>268</v>
      </c>
      <c r="E5" s="87" t="s">
        <v>269</v>
      </c>
      <c r="F5" s="87" t="s">
        <v>270</v>
      </c>
      <c r="G5" s="87" t="s">
        <v>271</v>
      </c>
      <c r="H5" s="87" t="s">
        <v>272</v>
      </c>
      <c r="I5" s="103" t="s">
        <v>180</v>
      </c>
      <c r="J5" s="103"/>
      <c r="K5" s="103"/>
      <c r="L5" s="103"/>
      <c r="M5" s="104"/>
      <c r="N5" s="103"/>
      <c r="O5" s="103"/>
      <c r="P5" s="112"/>
      <c r="Q5" s="103"/>
      <c r="R5" s="104"/>
      <c r="S5" s="113"/>
    </row>
    <row r="6" ht="17.25" customHeight="1" spans="1:19">
      <c r="A6" s="88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273</v>
      </c>
      <c r="L6" s="90" t="s">
        <v>274</v>
      </c>
      <c r="M6" s="105" t="s">
        <v>275</v>
      </c>
      <c r="N6" s="106" t="s">
        <v>276</v>
      </c>
      <c r="O6" s="106"/>
      <c r="P6" s="114"/>
      <c r="Q6" s="106"/>
      <c r="R6" s="115"/>
      <c r="S6" s="92"/>
    </row>
    <row r="7" ht="54" customHeight="1" spans="1:19">
      <c r="A7" s="91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7"/>
      <c r="N7" s="93" t="s">
        <v>57</v>
      </c>
      <c r="O7" s="93" t="s">
        <v>64</v>
      </c>
      <c r="P7" s="92" t="s">
        <v>65</v>
      </c>
      <c r="Q7" s="93" t="s">
        <v>66</v>
      </c>
      <c r="R7" s="107" t="s">
        <v>67</v>
      </c>
      <c r="S7" s="92" t="s">
        <v>68</v>
      </c>
    </row>
    <row r="8" ht="18" customHeight="1" spans="1:19">
      <c r="A8" s="119">
        <v>1</v>
      </c>
      <c r="B8" s="119" t="s">
        <v>83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21" customHeight="1" spans="1:19">
      <c r="A9" s="95" t="s">
        <v>190</v>
      </c>
      <c r="B9" s="96" t="s">
        <v>70</v>
      </c>
      <c r="C9" s="96" t="s">
        <v>216</v>
      </c>
      <c r="D9" s="97" t="s">
        <v>277</v>
      </c>
      <c r="E9" s="97" t="s">
        <v>278</v>
      </c>
      <c r="F9" s="97" t="s">
        <v>279</v>
      </c>
      <c r="G9" s="121">
        <v>1</v>
      </c>
      <c r="H9" s="108">
        <v>17640</v>
      </c>
      <c r="I9" s="108">
        <v>17640</v>
      </c>
      <c r="J9" s="108">
        <v>17640</v>
      </c>
      <c r="K9" s="108"/>
      <c r="L9" s="108"/>
      <c r="M9" s="108"/>
      <c r="N9" s="108"/>
      <c r="O9" s="108"/>
      <c r="P9" s="108"/>
      <c r="Q9" s="108"/>
      <c r="R9" s="108"/>
      <c r="S9" s="108"/>
    </row>
    <row r="10" ht="21" customHeight="1" spans="1:19">
      <c r="A10" s="95" t="s">
        <v>190</v>
      </c>
      <c r="B10" s="96" t="s">
        <v>70</v>
      </c>
      <c r="C10" s="96" t="s">
        <v>216</v>
      </c>
      <c r="D10" s="97" t="s">
        <v>280</v>
      </c>
      <c r="E10" s="97" t="s">
        <v>281</v>
      </c>
      <c r="F10" s="97" t="s">
        <v>279</v>
      </c>
      <c r="G10" s="121">
        <v>1</v>
      </c>
      <c r="H10" s="108">
        <v>3600</v>
      </c>
      <c r="I10" s="108">
        <v>3600</v>
      </c>
      <c r="J10" s="108">
        <v>3600</v>
      </c>
      <c r="K10" s="108"/>
      <c r="L10" s="108"/>
      <c r="M10" s="108"/>
      <c r="N10" s="108"/>
      <c r="O10" s="108"/>
      <c r="P10" s="108"/>
      <c r="Q10" s="108"/>
      <c r="R10" s="108"/>
      <c r="S10" s="108"/>
    </row>
    <row r="11" ht="21" customHeight="1" spans="1:19">
      <c r="A11" s="98" t="s">
        <v>163</v>
      </c>
      <c r="B11" s="99"/>
      <c r="C11" s="99"/>
      <c r="D11" s="100"/>
      <c r="E11" s="100"/>
      <c r="F11" s="100"/>
      <c r="G11" s="122"/>
      <c r="H11" s="108">
        <v>21240</v>
      </c>
      <c r="I11" s="108">
        <v>21240</v>
      </c>
      <c r="J11" s="108">
        <v>21240</v>
      </c>
      <c r="K11" s="108"/>
      <c r="L11" s="108"/>
      <c r="M11" s="108"/>
      <c r="N11" s="108"/>
      <c r="O11" s="108"/>
      <c r="P11" s="108"/>
      <c r="Q11" s="108"/>
      <c r="R11" s="108"/>
      <c r="S11" s="108"/>
    </row>
    <row r="12" ht="21" customHeight="1" spans="1:19">
      <c r="A12" s="117" t="s">
        <v>282</v>
      </c>
      <c r="B12" s="123"/>
      <c r="C12" s="123"/>
      <c r="D12" s="117"/>
      <c r="E12" s="117"/>
      <c r="F12" s="117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T12"/>
  <sheetViews>
    <sheetView showZeros="0" workbookViewId="0">
      <selection activeCell="C20" sqref="C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2" ht="16.5" customHeight="1" spans="1:20">
      <c r="A2" s="77"/>
      <c r="B2" s="78"/>
      <c r="C2" s="78"/>
      <c r="D2" s="78"/>
      <c r="E2" s="78"/>
      <c r="F2" s="78"/>
      <c r="G2" s="78"/>
      <c r="H2" s="77"/>
      <c r="I2" s="77"/>
      <c r="J2" s="77"/>
      <c r="K2" s="77"/>
      <c r="L2" s="77"/>
      <c r="M2" s="77"/>
      <c r="N2" s="101"/>
      <c r="O2" s="77"/>
      <c r="P2" s="77"/>
      <c r="Q2" s="78"/>
      <c r="R2" s="77"/>
      <c r="S2" s="110"/>
      <c r="T2" s="110" t="s">
        <v>283</v>
      </c>
    </row>
    <row r="3" ht="41.25" customHeight="1" spans="1:20">
      <c r="A3" s="79" t="str">
        <f>"2025"&amp;"年部门政府购买服务预算表"</f>
        <v>2025年部门政府购买服务预算表</v>
      </c>
      <c r="B3" s="80"/>
      <c r="C3" s="80"/>
      <c r="D3" s="80"/>
      <c r="E3" s="80"/>
      <c r="F3" s="80"/>
      <c r="G3" s="80"/>
      <c r="H3" s="81"/>
      <c r="I3" s="81"/>
      <c r="J3" s="81"/>
      <c r="K3" s="81"/>
      <c r="L3" s="81"/>
      <c r="M3" s="81"/>
      <c r="N3" s="102"/>
      <c r="O3" s="81"/>
      <c r="P3" s="81"/>
      <c r="Q3" s="80"/>
      <c r="R3" s="81"/>
      <c r="S3" s="102"/>
      <c r="T3" s="80"/>
    </row>
    <row r="4" ht="22.5" customHeight="1" spans="1:20">
      <c r="A4" s="82" t="str">
        <f>"单位名称："&amp;"昆明市生态环境局晋宁分局生态环境监测站"</f>
        <v>单位名称：昆明市生态环境局晋宁分局生态环境监测站</v>
      </c>
      <c r="B4" s="83"/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101"/>
      <c r="O4" s="77"/>
      <c r="P4" s="77"/>
      <c r="Q4" s="78"/>
      <c r="R4" s="77"/>
      <c r="S4" s="111"/>
      <c r="T4" s="110" t="s">
        <v>1</v>
      </c>
    </row>
    <row r="5" ht="24" customHeight="1" spans="1:20">
      <c r="A5" s="85" t="s">
        <v>172</v>
      </c>
      <c r="B5" s="86" t="s">
        <v>173</v>
      </c>
      <c r="C5" s="86" t="s">
        <v>267</v>
      </c>
      <c r="D5" s="86" t="s">
        <v>284</v>
      </c>
      <c r="E5" s="86" t="s">
        <v>285</v>
      </c>
      <c r="F5" s="86" t="s">
        <v>286</v>
      </c>
      <c r="G5" s="86" t="s">
        <v>287</v>
      </c>
      <c r="H5" s="87" t="s">
        <v>288</v>
      </c>
      <c r="I5" s="87" t="s">
        <v>289</v>
      </c>
      <c r="J5" s="103" t="s">
        <v>180</v>
      </c>
      <c r="K5" s="103"/>
      <c r="L5" s="103"/>
      <c r="M5" s="103"/>
      <c r="N5" s="104"/>
      <c r="O5" s="103"/>
      <c r="P5" s="103"/>
      <c r="Q5" s="112"/>
      <c r="R5" s="103"/>
      <c r="S5" s="104"/>
      <c r="T5" s="113"/>
    </row>
    <row r="6" ht="24" customHeight="1" spans="1:20">
      <c r="A6" s="88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273</v>
      </c>
      <c r="M6" s="90" t="s">
        <v>274</v>
      </c>
      <c r="N6" s="105" t="s">
        <v>275</v>
      </c>
      <c r="O6" s="106" t="s">
        <v>276</v>
      </c>
      <c r="P6" s="106"/>
      <c r="Q6" s="114"/>
      <c r="R6" s="106"/>
      <c r="S6" s="115"/>
      <c r="T6" s="92"/>
    </row>
    <row r="7" ht="54" customHeight="1" spans="1:20">
      <c r="A7" s="91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7"/>
      <c r="O7" s="93" t="s">
        <v>57</v>
      </c>
      <c r="P7" s="93" t="s">
        <v>64</v>
      </c>
      <c r="Q7" s="92" t="s">
        <v>65</v>
      </c>
      <c r="R7" s="93" t="s">
        <v>66</v>
      </c>
      <c r="S7" s="107" t="s">
        <v>67</v>
      </c>
      <c r="T7" s="92" t="s">
        <v>68</v>
      </c>
    </row>
    <row r="8" ht="17.25" customHeight="1" spans="1:20">
      <c r="A8" s="94">
        <v>1</v>
      </c>
      <c r="B8" s="92">
        <v>2</v>
      </c>
      <c r="C8" s="94">
        <v>3</v>
      </c>
      <c r="D8" s="94">
        <v>4</v>
      </c>
      <c r="E8" s="92">
        <v>5</v>
      </c>
      <c r="F8" s="94">
        <v>6</v>
      </c>
      <c r="G8" s="94">
        <v>7</v>
      </c>
      <c r="H8" s="92">
        <v>8</v>
      </c>
      <c r="I8" s="94">
        <v>9</v>
      </c>
      <c r="J8" s="94">
        <v>10</v>
      </c>
      <c r="K8" s="92">
        <v>11</v>
      </c>
      <c r="L8" s="94">
        <v>12</v>
      </c>
      <c r="M8" s="94">
        <v>13</v>
      </c>
      <c r="N8" s="92">
        <v>14</v>
      </c>
      <c r="O8" s="94">
        <v>15</v>
      </c>
      <c r="P8" s="94">
        <v>16</v>
      </c>
      <c r="Q8" s="92">
        <v>17</v>
      </c>
      <c r="R8" s="94">
        <v>18</v>
      </c>
      <c r="S8" s="94">
        <v>19</v>
      </c>
      <c r="T8" s="94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ht="21" customHeight="1" spans="1:20">
      <c r="A10" s="98" t="s">
        <v>163</v>
      </c>
      <c r="B10" s="99"/>
      <c r="C10" s="99"/>
      <c r="D10" s="99"/>
      <c r="E10" s="99"/>
      <c r="F10" s="99"/>
      <c r="G10" s="99"/>
      <c r="H10" s="100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2" customHeight="1" spans="1:1">
      <c r="A12" t="s">
        <v>290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X11"/>
  <sheetViews>
    <sheetView showZeros="0" topLeftCell="N1" workbookViewId="0">
      <selection activeCell="A11" sqref="A11"/>
    </sheetView>
  </sheetViews>
  <sheetFormatPr defaultColWidth="9.14166666666667" defaultRowHeight="14.25" customHeight="1"/>
  <cols>
    <col min="1" max="1" width="37.7083333333333" style="1" customWidth="1"/>
    <col min="2" max="24" width="20" style="1" customWidth="1"/>
    <col min="25" max="16384" width="9.14166666666667" style="1"/>
  </cols>
  <sheetData>
    <row r="2" ht="17.25" customHeight="1" spans="4:24">
      <c r="D2" s="65"/>
      <c r="W2" s="3"/>
      <c r="X2" s="3" t="s">
        <v>291</v>
      </c>
    </row>
    <row r="3" ht="41.25" customHeight="1" spans="1:24">
      <c r="A3" s="66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0"/>
      <c r="X3" s="60"/>
    </row>
    <row r="4" ht="18" customHeight="1" spans="1:24">
      <c r="A4" s="67" t="str">
        <f>"单位名称："&amp;"昆明市生态环境局晋宁分局生态环境监测站"</f>
        <v>单位名称：昆明市生态环境局晋宁分局生态环境监测站</v>
      </c>
      <c r="B4" s="68"/>
      <c r="C4" s="68"/>
      <c r="D4" s="69"/>
      <c r="E4" s="70"/>
      <c r="F4" s="70"/>
      <c r="G4" s="70"/>
      <c r="H4" s="70"/>
      <c r="I4" s="70"/>
      <c r="W4" s="8"/>
      <c r="X4" s="8" t="s">
        <v>1</v>
      </c>
    </row>
    <row r="5" ht="19.5" customHeight="1" spans="1:24">
      <c r="A5" s="16" t="s">
        <v>292</v>
      </c>
      <c r="B5" s="11" t="s">
        <v>180</v>
      </c>
      <c r="C5" s="12"/>
      <c r="D5" s="12"/>
      <c r="E5" s="11" t="s">
        <v>293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4"/>
      <c r="X5" s="75"/>
    </row>
    <row r="6" ht="40.5" customHeight="1" spans="1:24">
      <c r="A6" s="19"/>
      <c r="B6" s="27" t="s">
        <v>55</v>
      </c>
      <c r="C6" s="10" t="s">
        <v>58</v>
      </c>
      <c r="D6" s="71" t="s">
        <v>273</v>
      </c>
      <c r="E6" s="33" t="s">
        <v>294</v>
      </c>
      <c r="F6" s="33" t="s">
        <v>295</v>
      </c>
      <c r="G6" s="33" t="s">
        <v>296</v>
      </c>
      <c r="H6" s="33" t="s">
        <v>297</v>
      </c>
      <c r="I6" s="33" t="s">
        <v>298</v>
      </c>
      <c r="J6" s="33" t="s">
        <v>299</v>
      </c>
      <c r="K6" s="33" t="s">
        <v>300</v>
      </c>
      <c r="L6" s="33" t="s">
        <v>301</v>
      </c>
      <c r="M6" s="33" t="s">
        <v>302</v>
      </c>
      <c r="N6" s="33" t="s">
        <v>303</v>
      </c>
      <c r="O6" s="33" t="s">
        <v>304</v>
      </c>
      <c r="P6" s="33" t="s">
        <v>305</v>
      </c>
      <c r="Q6" s="33" t="s">
        <v>306</v>
      </c>
      <c r="R6" s="33" t="s">
        <v>307</v>
      </c>
      <c r="S6" s="33" t="s">
        <v>308</v>
      </c>
      <c r="T6" s="33" t="s">
        <v>309</v>
      </c>
      <c r="U6" s="33" t="s">
        <v>310</v>
      </c>
      <c r="V6" s="33" t="s">
        <v>311</v>
      </c>
      <c r="W6" s="33" t="s">
        <v>312</v>
      </c>
      <c r="X6" s="76" t="s">
        <v>313</v>
      </c>
    </row>
    <row r="7" ht="19.5" customHeight="1" spans="1:24">
      <c r="A7" s="20">
        <v>1</v>
      </c>
      <c r="B7" s="20">
        <v>2</v>
      </c>
      <c r="C7" s="20">
        <v>3</v>
      </c>
      <c r="D7" s="72">
        <v>4</v>
      </c>
      <c r="E7" s="33">
        <v>5</v>
      </c>
      <c r="F7" s="20">
        <v>6</v>
      </c>
      <c r="G7" s="20">
        <v>7</v>
      </c>
      <c r="H7" s="72">
        <v>8</v>
      </c>
      <c r="I7" s="20">
        <v>9</v>
      </c>
      <c r="J7" s="20">
        <v>10</v>
      </c>
      <c r="K7" s="20">
        <v>11</v>
      </c>
      <c r="L7" s="72">
        <v>12</v>
      </c>
      <c r="M7" s="20">
        <v>13</v>
      </c>
      <c r="N7" s="20">
        <v>14</v>
      </c>
      <c r="O7" s="20">
        <v>15</v>
      </c>
      <c r="P7" s="72">
        <v>16</v>
      </c>
      <c r="Q7" s="20">
        <v>17</v>
      </c>
      <c r="R7" s="20">
        <v>18</v>
      </c>
      <c r="S7" s="20">
        <v>19</v>
      </c>
      <c r="T7" s="72">
        <v>20</v>
      </c>
      <c r="U7" s="72">
        <v>21</v>
      </c>
      <c r="V7" s="72">
        <v>22</v>
      </c>
      <c r="W7" s="33">
        <v>23</v>
      </c>
      <c r="X7" s="33">
        <v>24</v>
      </c>
    </row>
    <row r="8" ht="19.5" customHeight="1" spans="1:24">
      <c r="A8" s="28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ht="19.5" customHeight="1" spans="1:24">
      <c r="A9" s="6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1" customHeight="1" spans="1:1">
      <c r="A11" s="1" t="s">
        <v>290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J10"/>
  <sheetViews>
    <sheetView showZeros="0" workbookViewId="0">
      <selection activeCell="A1" sqref="$A1:$XFD1048576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" style="1" customWidth="1"/>
    <col min="11" max="16384" width="9.14166666666667" style="1"/>
  </cols>
  <sheetData>
    <row r="2" ht="16.5" customHeight="1" spans="10:10">
      <c r="J2" s="3" t="s">
        <v>314</v>
      </c>
    </row>
    <row r="3" ht="41.25" customHeight="1" spans="1:10">
      <c r="A3" s="59" t="str">
        <f>"2025"&amp;"年市对下转移支付绩效目标表"</f>
        <v>2025年市对下转移支付绩效目标表</v>
      </c>
      <c r="B3" s="4"/>
      <c r="C3" s="4"/>
      <c r="D3" s="4"/>
      <c r="E3" s="4"/>
      <c r="F3" s="60"/>
      <c r="G3" s="4"/>
      <c r="H3" s="60"/>
      <c r="I3" s="60"/>
      <c r="J3" s="4"/>
    </row>
    <row r="4" ht="17.25" customHeight="1" spans="1:1">
      <c r="A4" s="5" t="str">
        <f>"单位名称："&amp;"昆明市生态环境局晋宁分局生态环境监测站"</f>
        <v>单位名称：昆明市生态环境局晋宁分局生态环境监测站</v>
      </c>
    </row>
    <row r="5" ht="44.25" customHeight="1" spans="1:10">
      <c r="A5" s="61" t="s">
        <v>292</v>
      </c>
      <c r="B5" s="61" t="s">
        <v>251</v>
      </c>
      <c r="C5" s="61" t="s">
        <v>252</v>
      </c>
      <c r="D5" s="61" t="s">
        <v>253</v>
      </c>
      <c r="E5" s="61" t="s">
        <v>254</v>
      </c>
      <c r="F5" s="62" t="s">
        <v>255</v>
      </c>
      <c r="G5" s="61" t="s">
        <v>256</v>
      </c>
      <c r="H5" s="62" t="s">
        <v>257</v>
      </c>
      <c r="I5" s="62" t="s">
        <v>258</v>
      </c>
      <c r="J5" s="61" t="s">
        <v>259</v>
      </c>
    </row>
    <row r="6" ht="14.25" customHeight="1" spans="1:10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2">
        <v>6</v>
      </c>
      <c r="G6" s="61">
        <v>7</v>
      </c>
      <c r="H6" s="62">
        <v>8</v>
      </c>
      <c r="I6" s="62">
        <v>9</v>
      </c>
      <c r="J6" s="61">
        <v>10</v>
      </c>
    </row>
    <row r="7" ht="42" customHeight="1" spans="1:10">
      <c r="A7" s="28"/>
      <c r="B7" s="63"/>
      <c r="C7" s="63"/>
      <c r="D7" s="63"/>
      <c r="E7" s="47"/>
      <c r="F7" s="64"/>
      <c r="G7" s="47"/>
      <c r="H7" s="64"/>
      <c r="I7" s="64"/>
      <c r="J7" s="47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10" customHeight="1" spans="1:1">
      <c r="A10" s="1" t="s">
        <v>315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I11"/>
  <sheetViews>
    <sheetView showZeros="0" workbookViewId="0">
      <selection activeCell="E34" sqref="E34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2" customHeight="1" spans="1:9">
      <c r="A2" s="35" t="s">
        <v>316</v>
      </c>
      <c r="B2" s="36"/>
      <c r="C2" s="36"/>
      <c r="D2" s="37"/>
      <c r="E2" s="37"/>
      <c r="F2" s="37"/>
      <c r="G2" s="36"/>
      <c r="H2" s="36"/>
      <c r="I2" s="37"/>
    </row>
    <row r="3" ht="41.25" customHeight="1" spans="1:9">
      <c r="A3" s="38" t="str">
        <f>"2025"&amp;"年新增资产配置预算表"</f>
        <v>2025年新增资产配置预算表</v>
      </c>
      <c r="B3" s="39"/>
      <c r="C3" s="39"/>
      <c r="D3" s="40"/>
      <c r="E3" s="40"/>
      <c r="F3" s="40"/>
      <c r="G3" s="39"/>
      <c r="H3" s="39"/>
      <c r="I3" s="40"/>
    </row>
    <row r="4" customHeight="1" spans="1:9">
      <c r="A4" s="41" t="str">
        <f>"单位名称："&amp;"昆明市生态环境局晋宁分局生态环境监测站"</f>
        <v>单位名称：昆明市生态环境局晋宁分局生态环境监测站</v>
      </c>
      <c r="B4" s="42"/>
      <c r="C4" s="42"/>
      <c r="D4" s="43"/>
      <c r="F4" s="40"/>
      <c r="G4" s="39"/>
      <c r="H4" s="39"/>
      <c r="I4" s="58" t="s">
        <v>1</v>
      </c>
    </row>
    <row r="5" ht="28.5" customHeight="1" spans="1:9">
      <c r="A5" s="44" t="s">
        <v>172</v>
      </c>
      <c r="B5" s="33" t="s">
        <v>173</v>
      </c>
      <c r="C5" s="44" t="s">
        <v>317</v>
      </c>
      <c r="D5" s="44" t="s">
        <v>318</v>
      </c>
      <c r="E5" s="44" t="s">
        <v>319</v>
      </c>
      <c r="F5" s="44" t="s">
        <v>320</v>
      </c>
      <c r="G5" s="33" t="s">
        <v>321</v>
      </c>
      <c r="H5" s="33"/>
      <c r="I5" s="44"/>
    </row>
    <row r="6" ht="21" customHeight="1" spans="1:9">
      <c r="A6" s="44"/>
      <c r="B6" s="45"/>
      <c r="C6" s="45"/>
      <c r="D6" s="46"/>
      <c r="E6" s="45"/>
      <c r="F6" s="45"/>
      <c r="G6" s="33" t="s">
        <v>271</v>
      </c>
      <c r="H6" s="33" t="s">
        <v>322</v>
      </c>
      <c r="I6" s="33" t="s">
        <v>323</v>
      </c>
    </row>
    <row r="7" ht="17.25" customHeight="1" spans="1:9">
      <c r="A7" s="47" t="s">
        <v>82</v>
      </c>
      <c r="B7" s="48"/>
      <c r="C7" s="49" t="s">
        <v>83</v>
      </c>
      <c r="D7" s="47" t="s">
        <v>84</v>
      </c>
      <c r="E7" s="50" t="s">
        <v>85</v>
      </c>
      <c r="F7" s="47" t="s">
        <v>86</v>
      </c>
      <c r="G7" s="49" t="s">
        <v>87</v>
      </c>
      <c r="H7" s="51" t="s">
        <v>88</v>
      </c>
      <c r="I7" s="50" t="s">
        <v>89</v>
      </c>
    </row>
    <row r="8" ht="19.5" customHeight="1" spans="1:9">
      <c r="A8" s="28"/>
      <c r="B8" s="21"/>
      <c r="C8" s="21"/>
      <c r="D8" s="28"/>
      <c r="E8" s="21"/>
      <c r="F8" s="51"/>
      <c r="G8" s="52"/>
      <c r="H8" s="53"/>
      <c r="I8" s="53"/>
    </row>
    <row r="9" ht="19.5" customHeight="1" spans="1:9">
      <c r="A9" s="54" t="s">
        <v>55</v>
      </c>
      <c r="B9" s="55"/>
      <c r="C9" s="55"/>
      <c r="D9" s="56"/>
      <c r="E9" s="57"/>
      <c r="F9" s="57"/>
      <c r="G9" s="52"/>
      <c r="H9" s="53"/>
      <c r="I9" s="53"/>
    </row>
    <row r="11" customHeight="1" spans="1:1">
      <c r="A11" s="1" t="s">
        <v>324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K13"/>
  <sheetViews>
    <sheetView showZeros="0" workbookViewId="0">
      <selection activeCell="C18" sqref="C18"/>
    </sheetView>
  </sheetViews>
  <sheetFormatPr defaultColWidth="9.14166666666667" defaultRowHeight="14.25" customHeight="1"/>
  <cols>
    <col min="1" max="1" width="19.2833333333333" style="1" customWidth="1"/>
    <col min="2" max="2" width="33.85" style="1" customWidth="1"/>
    <col min="3" max="3" width="23.85" style="1" customWidth="1"/>
    <col min="4" max="4" width="11.1416666666667" style="1" customWidth="1"/>
    <col min="5" max="5" width="17.7083333333333" style="1" customWidth="1"/>
    <col min="6" max="6" width="9.85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2" customHeight="1" spans="4:11">
      <c r="D2" s="2"/>
      <c r="E2" s="2"/>
      <c r="F2" s="2"/>
      <c r="G2" s="2"/>
      <c r="K2" s="3" t="s">
        <v>325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"单位名称："&amp;"昆明市生态环境局晋宁分局生态环境监测站"</f>
        <v>单位名称：昆明市生态环境局晋宁分局生态环境监测站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243</v>
      </c>
      <c r="B5" s="9" t="s">
        <v>175</v>
      </c>
      <c r="C5" s="9" t="s">
        <v>244</v>
      </c>
      <c r="D5" s="10" t="s">
        <v>176</v>
      </c>
      <c r="E5" s="10" t="s">
        <v>177</v>
      </c>
      <c r="F5" s="10" t="s">
        <v>245</v>
      </c>
      <c r="G5" s="10" t="s">
        <v>246</v>
      </c>
      <c r="H5" s="16" t="s">
        <v>55</v>
      </c>
      <c r="I5" s="11" t="s">
        <v>326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3">
        <v>10</v>
      </c>
      <c r="K8" s="33">
        <v>11</v>
      </c>
    </row>
    <row r="9" ht="18.75" customHeight="1" spans="1:11">
      <c r="A9" s="28"/>
      <c r="B9" s="21"/>
      <c r="C9" s="28"/>
      <c r="D9" s="28"/>
      <c r="E9" s="28"/>
      <c r="F9" s="28"/>
      <c r="G9" s="28"/>
      <c r="H9" s="29"/>
      <c r="I9" s="34"/>
      <c r="J9" s="34"/>
      <c r="K9" s="29"/>
    </row>
    <row r="10" ht="18.75" customHeight="1" spans="1:11">
      <c r="A10" s="21"/>
      <c r="B10" s="21"/>
      <c r="C10" s="21"/>
      <c r="D10" s="21"/>
      <c r="E10" s="21"/>
      <c r="F10" s="21"/>
      <c r="G10" s="21"/>
      <c r="H10" s="23"/>
      <c r="I10" s="23"/>
      <c r="J10" s="23"/>
      <c r="K10" s="29"/>
    </row>
    <row r="11" ht="18.75" customHeight="1" spans="1:11">
      <c r="A11" s="30" t="s">
        <v>163</v>
      </c>
      <c r="B11" s="31"/>
      <c r="C11" s="31"/>
      <c r="D11" s="31"/>
      <c r="E11" s="31"/>
      <c r="F11" s="31"/>
      <c r="G11" s="32"/>
      <c r="H11" s="23"/>
      <c r="I11" s="23"/>
      <c r="J11" s="23"/>
      <c r="K11" s="29"/>
    </row>
    <row r="13" customHeight="1" spans="1:1">
      <c r="A13" s="1" t="s">
        <v>327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G13"/>
  <sheetViews>
    <sheetView showZeros="0" workbookViewId="0">
      <selection activeCell="D32" sqref="D32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" style="1" customWidth="1"/>
    <col min="8" max="16384" width="9.14166666666667" style="1"/>
  </cols>
  <sheetData>
    <row r="2" ht="13.5" customHeight="1" spans="4:7">
      <c r="D2" s="2"/>
      <c r="G2" s="3" t="s">
        <v>328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"单位名称："&amp;"昆明市生态环境局晋宁分局生态环境监测站"</f>
        <v>单位名称：昆明市生态环境局晋宁分局生态环境监测站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244</v>
      </c>
      <c r="B5" s="9" t="s">
        <v>243</v>
      </c>
      <c r="C5" s="9" t="s">
        <v>175</v>
      </c>
      <c r="D5" s="10" t="s">
        <v>329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330</v>
      </c>
      <c r="C11" s="25"/>
      <c r="D11" s="26"/>
      <c r="E11" s="23"/>
      <c r="F11" s="23"/>
      <c r="G11" s="23"/>
    </row>
    <row r="13" customHeight="1" spans="1:1">
      <c r="A13" s="1" t="s">
        <v>331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S10"/>
  <sheetViews>
    <sheetView showGridLines="0" showZeros="0" workbookViewId="0">
      <selection activeCell="A1" sqref="$A1:$XFD1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2" ht="17.25" customHeight="1" spans="1:1">
      <c r="A2" s="58" t="s">
        <v>52</v>
      </c>
    </row>
    <row r="3" ht="41.25" customHeight="1" spans="1:1">
      <c r="A3" s="38" t="str">
        <f>"2025"&amp;"年部门收入预算表"</f>
        <v>2025年部门收入预算表</v>
      </c>
    </row>
    <row r="4" ht="17.25" customHeight="1" spans="1:19">
      <c r="A4" s="41" t="str">
        <f>"单位名称："&amp;"昆明市生态环境局晋宁分局生态环境监测站"</f>
        <v>单位名称：昆明市生态环境局晋宁分局生态环境监测站</v>
      </c>
      <c r="S4" s="43" t="s">
        <v>1</v>
      </c>
    </row>
    <row r="5" ht="21.75" customHeight="1" spans="1:19">
      <c r="A5" s="219" t="s">
        <v>53</v>
      </c>
      <c r="B5" s="220" t="s">
        <v>54</v>
      </c>
      <c r="C5" s="220" t="s">
        <v>55</v>
      </c>
      <c r="D5" s="221" t="s">
        <v>56</v>
      </c>
      <c r="E5" s="221"/>
      <c r="F5" s="221"/>
      <c r="G5" s="221"/>
      <c r="H5" s="221"/>
      <c r="I5" s="142"/>
      <c r="J5" s="221"/>
      <c r="K5" s="221"/>
      <c r="L5" s="221"/>
      <c r="M5" s="221"/>
      <c r="N5" s="227"/>
      <c r="O5" s="221" t="s">
        <v>45</v>
      </c>
      <c r="P5" s="221"/>
      <c r="Q5" s="221"/>
      <c r="R5" s="221"/>
      <c r="S5" s="227"/>
    </row>
    <row r="6" ht="27" customHeight="1" spans="1:19">
      <c r="A6" s="222"/>
      <c r="B6" s="223"/>
      <c r="C6" s="223"/>
      <c r="D6" s="223" t="s">
        <v>57</v>
      </c>
      <c r="E6" s="223" t="s">
        <v>58</v>
      </c>
      <c r="F6" s="223" t="s">
        <v>59</v>
      </c>
      <c r="G6" s="223" t="s">
        <v>60</v>
      </c>
      <c r="H6" s="223" t="s">
        <v>61</v>
      </c>
      <c r="I6" s="228" t="s">
        <v>62</v>
      </c>
      <c r="J6" s="229"/>
      <c r="K6" s="229"/>
      <c r="L6" s="229"/>
      <c r="M6" s="229"/>
      <c r="N6" s="230"/>
      <c r="O6" s="223" t="s">
        <v>57</v>
      </c>
      <c r="P6" s="223" t="s">
        <v>58</v>
      </c>
      <c r="Q6" s="223" t="s">
        <v>59</v>
      </c>
      <c r="R6" s="223" t="s">
        <v>60</v>
      </c>
      <c r="S6" s="223" t="s">
        <v>63</v>
      </c>
    </row>
    <row r="7" ht="30" customHeight="1" spans="1:19">
      <c r="A7" s="224"/>
      <c r="B7" s="225"/>
      <c r="C7" s="226"/>
      <c r="D7" s="226"/>
      <c r="E7" s="226"/>
      <c r="F7" s="226"/>
      <c r="G7" s="226"/>
      <c r="H7" s="226"/>
      <c r="I7" s="64" t="s">
        <v>57</v>
      </c>
      <c r="J7" s="230" t="s">
        <v>64</v>
      </c>
      <c r="K7" s="230" t="s">
        <v>65</v>
      </c>
      <c r="L7" s="230" t="s">
        <v>66</v>
      </c>
      <c r="M7" s="230" t="s">
        <v>67</v>
      </c>
      <c r="N7" s="230" t="s">
        <v>68</v>
      </c>
      <c r="O7" s="231"/>
      <c r="P7" s="231"/>
      <c r="Q7" s="231"/>
      <c r="R7" s="231"/>
      <c r="S7" s="226"/>
    </row>
    <row r="8" ht="15" customHeight="1" spans="1:19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6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</row>
    <row r="9" ht="18" customHeight="1" spans="1:19">
      <c r="A9" s="21" t="s">
        <v>69</v>
      </c>
      <c r="B9" s="21" t="s">
        <v>70</v>
      </c>
      <c r="C9" s="73">
        <v>2453697.04</v>
      </c>
      <c r="D9" s="73">
        <v>2453697.04</v>
      </c>
      <c r="E9" s="73">
        <v>2453697.04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ht="18" customHeight="1" spans="1:19">
      <c r="A10" s="44" t="s">
        <v>55</v>
      </c>
      <c r="B10" s="181"/>
      <c r="C10" s="73">
        <v>2453697.04</v>
      </c>
      <c r="D10" s="73">
        <v>2453697.04</v>
      </c>
      <c r="E10" s="73">
        <v>2453697.04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O22"/>
  <sheetViews>
    <sheetView showGridLines="0" showZeros="0" workbookViewId="0">
      <selection activeCell="D30" sqref="D30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2" ht="17.25" customHeight="1" spans="1:1">
      <c r="A2" s="43" t="s">
        <v>71</v>
      </c>
    </row>
    <row r="3" ht="41.25" customHeight="1" spans="1:1">
      <c r="A3" s="38" t="str">
        <f>"2025"&amp;"年部门支出预算表"</f>
        <v>2025年部门支出预算表</v>
      </c>
    </row>
    <row r="4" ht="17.25" customHeight="1" spans="1:15">
      <c r="A4" s="41" t="str">
        <f>"单位名称："&amp;"昆明市生态环境局晋宁分局生态环境监测站"</f>
        <v>单位名称：昆明市生态环境局晋宁分局生态环境监测站</v>
      </c>
      <c r="O4" s="43" t="s">
        <v>1</v>
      </c>
    </row>
    <row r="5" ht="27" customHeight="1" spans="1:15">
      <c r="A5" s="206" t="s">
        <v>72</v>
      </c>
      <c r="B5" s="206" t="s">
        <v>73</v>
      </c>
      <c r="C5" s="206" t="s">
        <v>55</v>
      </c>
      <c r="D5" s="207" t="s">
        <v>58</v>
      </c>
      <c r="E5" s="208"/>
      <c r="F5" s="209"/>
      <c r="G5" s="210" t="s">
        <v>59</v>
      </c>
      <c r="H5" s="210" t="s">
        <v>60</v>
      </c>
      <c r="I5" s="210" t="s">
        <v>74</v>
      </c>
      <c r="J5" s="207" t="s">
        <v>62</v>
      </c>
      <c r="K5" s="208"/>
      <c r="L5" s="208"/>
      <c r="M5" s="208"/>
      <c r="N5" s="217"/>
      <c r="O5" s="218"/>
    </row>
    <row r="6" ht="42" customHeight="1" spans="1:15">
      <c r="A6" s="211"/>
      <c r="B6" s="211"/>
      <c r="C6" s="212"/>
      <c r="D6" s="213" t="s">
        <v>57</v>
      </c>
      <c r="E6" s="213" t="s">
        <v>75</v>
      </c>
      <c r="F6" s="213" t="s">
        <v>76</v>
      </c>
      <c r="G6" s="212"/>
      <c r="H6" s="212"/>
      <c r="I6" s="211"/>
      <c r="J6" s="213" t="s">
        <v>57</v>
      </c>
      <c r="K6" s="199" t="s">
        <v>77</v>
      </c>
      <c r="L6" s="199" t="s">
        <v>78</v>
      </c>
      <c r="M6" s="199" t="s">
        <v>79</v>
      </c>
      <c r="N6" s="199" t="s">
        <v>80</v>
      </c>
      <c r="O6" s="199" t="s">
        <v>81</v>
      </c>
    </row>
    <row r="7" ht="18" customHeight="1" spans="1:15">
      <c r="A7" s="47" t="s">
        <v>82</v>
      </c>
      <c r="B7" s="47" t="s">
        <v>83</v>
      </c>
      <c r="C7" s="47" t="s">
        <v>84</v>
      </c>
      <c r="D7" s="51" t="s">
        <v>85</v>
      </c>
      <c r="E7" s="51" t="s">
        <v>86</v>
      </c>
      <c r="F7" s="51" t="s">
        <v>87</v>
      </c>
      <c r="G7" s="51" t="s">
        <v>88</v>
      </c>
      <c r="H7" s="51" t="s">
        <v>89</v>
      </c>
      <c r="I7" s="51" t="s">
        <v>90</v>
      </c>
      <c r="J7" s="51" t="s">
        <v>91</v>
      </c>
      <c r="K7" s="51" t="s">
        <v>92</v>
      </c>
      <c r="L7" s="51" t="s">
        <v>93</v>
      </c>
      <c r="M7" s="51" t="s">
        <v>94</v>
      </c>
      <c r="N7" s="47" t="s">
        <v>95</v>
      </c>
      <c r="O7" s="51" t="s">
        <v>96</v>
      </c>
    </row>
    <row r="8" ht="21" customHeight="1" spans="1:15">
      <c r="A8" s="28" t="s">
        <v>97</v>
      </c>
      <c r="B8" s="28" t="s">
        <v>98</v>
      </c>
      <c r="C8" s="73">
        <v>201200</v>
      </c>
      <c r="D8" s="73">
        <v>201200</v>
      </c>
      <c r="E8" s="73">
        <v>201200</v>
      </c>
      <c r="F8" s="73"/>
      <c r="G8" s="73"/>
      <c r="H8" s="73"/>
      <c r="I8" s="73"/>
      <c r="J8" s="73"/>
      <c r="K8" s="73"/>
      <c r="L8" s="73"/>
      <c r="M8" s="73"/>
      <c r="N8" s="73"/>
      <c r="O8" s="73"/>
    </row>
    <row r="9" ht="21" customHeight="1" spans="1:15">
      <c r="A9" s="214" t="s">
        <v>99</v>
      </c>
      <c r="B9" s="214" t="s">
        <v>100</v>
      </c>
      <c r="C9" s="73">
        <v>201200</v>
      </c>
      <c r="D9" s="73">
        <v>201200</v>
      </c>
      <c r="E9" s="73">
        <v>201200</v>
      </c>
      <c r="F9" s="73"/>
      <c r="G9" s="73"/>
      <c r="H9" s="73"/>
      <c r="I9" s="73"/>
      <c r="J9" s="73"/>
      <c r="K9" s="73"/>
      <c r="L9" s="73"/>
      <c r="M9" s="73"/>
      <c r="N9" s="73"/>
      <c r="O9" s="73"/>
    </row>
    <row r="10" ht="21" customHeight="1" spans="1:15">
      <c r="A10" s="215" t="s">
        <v>101</v>
      </c>
      <c r="B10" s="215" t="s">
        <v>102</v>
      </c>
      <c r="C10" s="73">
        <v>201200</v>
      </c>
      <c r="D10" s="73">
        <v>201200</v>
      </c>
      <c r="E10" s="73">
        <v>201200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ht="21" customHeight="1" spans="1:15">
      <c r="A11" s="28" t="s">
        <v>103</v>
      </c>
      <c r="B11" s="28" t="s">
        <v>104</v>
      </c>
      <c r="C11" s="73">
        <v>198430</v>
      </c>
      <c r="D11" s="73">
        <v>198430</v>
      </c>
      <c r="E11" s="73">
        <v>198430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ht="21" customHeight="1" spans="1:15">
      <c r="A12" s="214" t="s">
        <v>105</v>
      </c>
      <c r="B12" s="214" t="s">
        <v>106</v>
      </c>
      <c r="C12" s="73">
        <v>198430</v>
      </c>
      <c r="D12" s="73">
        <v>198430</v>
      </c>
      <c r="E12" s="73">
        <v>198430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ht="21" customHeight="1" spans="1:15">
      <c r="A13" s="215" t="s">
        <v>107</v>
      </c>
      <c r="B13" s="215" t="s">
        <v>108</v>
      </c>
      <c r="C13" s="73">
        <v>125800</v>
      </c>
      <c r="D13" s="73">
        <v>125800</v>
      </c>
      <c r="E13" s="73">
        <v>125800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ht="21" customHeight="1" spans="1:15">
      <c r="A14" s="215" t="s">
        <v>109</v>
      </c>
      <c r="B14" s="215" t="s">
        <v>110</v>
      </c>
      <c r="C14" s="73">
        <v>62900</v>
      </c>
      <c r="D14" s="73">
        <v>62900</v>
      </c>
      <c r="E14" s="73">
        <v>62900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ht="21" customHeight="1" spans="1:15">
      <c r="A15" s="215" t="s">
        <v>111</v>
      </c>
      <c r="B15" s="215" t="s">
        <v>112</v>
      </c>
      <c r="C15" s="73">
        <v>9730</v>
      </c>
      <c r="D15" s="73">
        <v>9730</v>
      </c>
      <c r="E15" s="73">
        <v>9730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ht="21" customHeight="1" spans="1:15">
      <c r="A16" s="28" t="s">
        <v>113</v>
      </c>
      <c r="B16" s="28" t="s">
        <v>114</v>
      </c>
      <c r="C16" s="73">
        <v>1834067.04</v>
      </c>
      <c r="D16" s="73">
        <v>1834067.04</v>
      </c>
      <c r="E16" s="73">
        <v>1834067.04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ht="21" customHeight="1" spans="1:15">
      <c r="A17" s="214" t="s">
        <v>115</v>
      </c>
      <c r="B17" s="214" t="s">
        <v>116</v>
      </c>
      <c r="C17" s="73">
        <v>1834067.04</v>
      </c>
      <c r="D17" s="73">
        <v>1834067.04</v>
      </c>
      <c r="E17" s="73">
        <v>1834067.04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21" customHeight="1" spans="1:15">
      <c r="A18" s="215" t="s">
        <v>117</v>
      </c>
      <c r="B18" s="215" t="s">
        <v>118</v>
      </c>
      <c r="C18" s="73">
        <v>1834067.04</v>
      </c>
      <c r="D18" s="73">
        <v>1834067.04</v>
      </c>
      <c r="E18" s="73">
        <v>1834067.04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21" customHeight="1" spans="1:15">
      <c r="A19" s="28" t="s">
        <v>119</v>
      </c>
      <c r="B19" s="28" t="s">
        <v>120</v>
      </c>
      <c r="C19" s="73">
        <v>220000</v>
      </c>
      <c r="D19" s="73">
        <v>220000</v>
      </c>
      <c r="E19" s="73">
        <v>220000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ht="21" customHeight="1" spans="1:15">
      <c r="A20" s="214" t="s">
        <v>121</v>
      </c>
      <c r="B20" s="214" t="s">
        <v>122</v>
      </c>
      <c r="C20" s="73">
        <v>220000</v>
      </c>
      <c r="D20" s="73">
        <v>220000</v>
      </c>
      <c r="E20" s="73">
        <v>220000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ht="21" customHeight="1" spans="1:15">
      <c r="A21" s="215" t="s">
        <v>123</v>
      </c>
      <c r="B21" s="215" t="s">
        <v>124</v>
      </c>
      <c r="C21" s="73">
        <v>220000</v>
      </c>
      <c r="D21" s="73">
        <v>220000</v>
      </c>
      <c r="E21" s="73">
        <v>220000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ht="21" customHeight="1" spans="1:15">
      <c r="A22" s="216" t="s">
        <v>55</v>
      </c>
      <c r="B22" s="32"/>
      <c r="C22" s="73">
        <v>2453697.04</v>
      </c>
      <c r="D22" s="73">
        <v>2453697.04</v>
      </c>
      <c r="E22" s="73">
        <v>2453697.04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D35"/>
  <sheetViews>
    <sheetView showGridLines="0" showZeros="0" workbookViewId="0">
      <selection activeCell="A1" sqref="$A1:$XFD1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2" ht="15" customHeight="1" spans="1:4">
      <c r="A2" s="39"/>
      <c r="B2" s="43"/>
      <c r="C2" s="43"/>
      <c r="D2" s="43" t="s">
        <v>125</v>
      </c>
    </row>
    <row r="3" ht="41.25" customHeight="1" spans="1:1">
      <c r="A3" s="38" t="str">
        <f>"2025"&amp;"年部门财政拨款收支预算总表"</f>
        <v>2025年部门财政拨款收支预算总表</v>
      </c>
    </row>
    <row r="4" ht="17.25" customHeight="1" spans="1:4">
      <c r="A4" s="41" t="str">
        <f>"单位名称："&amp;"昆明市生态环境局晋宁分局生态环境监测站"</f>
        <v>单位名称：昆明市生态环境局晋宁分局生态环境监测站</v>
      </c>
      <c r="B4" s="198"/>
      <c r="D4" s="43" t="s">
        <v>1</v>
      </c>
    </row>
    <row r="5" ht="17.25" customHeight="1" spans="1:4">
      <c r="A5" s="199" t="s">
        <v>2</v>
      </c>
      <c r="B5" s="200"/>
      <c r="C5" s="199" t="s">
        <v>3</v>
      </c>
      <c r="D5" s="200"/>
    </row>
    <row r="6" ht="18.75" customHeight="1" spans="1:4">
      <c r="A6" s="199" t="s">
        <v>4</v>
      </c>
      <c r="B6" s="199" t="s">
        <v>5</v>
      </c>
      <c r="C6" s="199" t="s">
        <v>6</v>
      </c>
      <c r="D6" s="199" t="s">
        <v>5</v>
      </c>
    </row>
    <row r="7" ht="16.5" customHeight="1" spans="1:4">
      <c r="A7" s="201" t="s">
        <v>126</v>
      </c>
      <c r="B7" s="73">
        <v>2453697.04</v>
      </c>
      <c r="C7" s="201" t="s">
        <v>127</v>
      </c>
      <c r="D7" s="73">
        <v>2453697.04</v>
      </c>
    </row>
    <row r="8" ht="16.5" customHeight="1" spans="1:4">
      <c r="A8" s="201" t="s">
        <v>128</v>
      </c>
      <c r="B8" s="73">
        <v>2453697.04</v>
      </c>
      <c r="C8" s="201" t="s">
        <v>129</v>
      </c>
      <c r="D8" s="73"/>
    </row>
    <row r="9" ht="16.5" customHeight="1" spans="1:4">
      <c r="A9" s="201" t="s">
        <v>130</v>
      </c>
      <c r="B9" s="73"/>
      <c r="C9" s="201" t="s">
        <v>131</v>
      </c>
      <c r="D9" s="73"/>
    </row>
    <row r="10" ht="16.5" customHeight="1" spans="1:4">
      <c r="A10" s="201" t="s">
        <v>132</v>
      </c>
      <c r="B10" s="73"/>
      <c r="C10" s="201" t="s">
        <v>133</v>
      </c>
      <c r="D10" s="73"/>
    </row>
    <row r="11" ht="16.5" customHeight="1" spans="1:4">
      <c r="A11" s="201" t="s">
        <v>134</v>
      </c>
      <c r="B11" s="73"/>
      <c r="C11" s="201" t="s">
        <v>135</v>
      </c>
      <c r="D11" s="73"/>
    </row>
    <row r="12" ht="16.5" customHeight="1" spans="1:4">
      <c r="A12" s="201" t="s">
        <v>128</v>
      </c>
      <c r="B12" s="73"/>
      <c r="C12" s="201" t="s">
        <v>136</v>
      </c>
      <c r="D12" s="73"/>
    </row>
    <row r="13" ht="16.5" customHeight="1" spans="1:4">
      <c r="A13" s="202" t="s">
        <v>130</v>
      </c>
      <c r="B13" s="73"/>
      <c r="C13" s="63" t="s">
        <v>137</v>
      </c>
      <c r="D13" s="73"/>
    </row>
    <row r="14" ht="16.5" customHeight="1" spans="1:4">
      <c r="A14" s="202" t="s">
        <v>132</v>
      </c>
      <c r="B14" s="73"/>
      <c r="C14" s="63" t="s">
        <v>138</v>
      </c>
      <c r="D14" s="73"/>
    </row>
    <row r="15" ht="16.5" customHeight="1" spans="1:4">
      <c r="A15" s="203"/>
      <c r="B15" s="73"/>
      <c r="C15" s="63" t="s">
        <v>139</v>
      </c>
      <c r="D15" s="73">
        <v>201200</v>
      </c>
    </row>
    <row r="16" ht="16.5" customHeight="1" spans="1:4">
      <c r="A16" s="203"/>
      <c r="B16" s="73"/>
      <c r="C16" s="63" t="s">
        <v>140</v>
      </c>
      <c r="D16" s="73">
        <v>198430</v>
      </c>
    </row>
    <row r="17" ht="16.5" customHeight="1" spans="1:4">
      <c r="A17" s="203"/>
      <c r="B17" s="73"/>
      <c r="C17" s="63" t="s">
        <v>141</v>
      </c>
      <c r="D17" s="73">
        <v>1834067.04</v>
      </c>
    </row>
    <row r="18" ht="16.5" customHeight="1" spans="1:4">
      <c r="A18" s="203"/>
      <c r="B18" s="73"/>
      <c r="C18" s="63" t="s">
        <v>142</v>
      </c>
      <c r="D18" s="73"/>
    </row>
    <row r="19" ht="16.5" customHeight="1" spans="1:4">
      <c r="A19" s="203"/>
      <c r="B19" s="73"/>
      <c r="C19" s="63" t="s">
        <v>143</v>
      </c>
      <c r="D19" s="73"/>
    </row>
    <row r="20" ht="16.5" customHeight="1" spans="1:4">
      <c r="A20" s="203"/>
      <c r="B20" s="73"/>
      <c r="C20" s="63" t="s">
        <v>144</v>
      </c>
      <c r="D20" s="73"/>
    </row>
    <row r="21" ht="16.5" customHeight="1" spans="1:4">
      <c r="A21" s="203"/>
      <c r="B21" s="73"/>
      <c r="C21" s="63" t="s">
        <v>145</v>
      </c>
      <c r="D21" s="73"/>
    </row>
    <row r="22" ht="16.5" customHeight="1" spans="1:4">
      <c r="A22" s="203"/>
      <c r="B22" s="73"/>
      <c r="C22" s="63" t="s">
        <v>146</v>
      </c>
      <c r="D22" s="73"/>
    </row>
    <row r="23" ht="16.5" customHeight="1" spans="1:4">
      <c r="A23" s="203"/>
      <c r="B23" s="73"/>
      <c r="C23" s="63" t="s">
        <v>147</v>
      </c>
      <c r="D23" s="73"/>
    </row>
    <row r="24" ht="16.5" customHeight="1" spans="1:4">
      <c r="A24" s="203"/>
      <c r="B24" s="73"/>
      <c r="C24" s="63" t="s">
        <v>148</v>
      </c>
      <c r="D24" s="73"/>
    </row>
    <row r="25" ht="16.5" customHeight="1" spans="1:4">
      <c r="A25" s="203"/>
      <c r="B25" s="73"/>
      <c r="C25" s="63" t="s">
        <v>149</v>
      </c>
      <c r="D25" s="73"/>
    </row>
    <row r="26" ht="16.5" customHeight="1" spans="1:4">
      <c r="A26" s="203"/>
      <c r="B26" s="73"/>
      <c r="C26" s="63" t="s">
        <v>150</v>
      </c>
      <c r="D26" s="73">
        <v>220000</v>
      </c>
    </row>
    <row r="27" ht="16.5" customHeight="1" spans="1:4">
      <c r="A27" s="203"/>
      <c r="B27" s="73"/>
      <c r="C27" s="63" t="s">
        <v>151</v>
      </c>
      <c r="D27" s="73"/>
    </row>
    <row r="28" ht="16.5" customHeight="1" spans="1:4">
      <c r="A28" s="203"/>
      <c r="B28" s="73"/>
      <c r="C28" s="63" t="s">
        <v>152</v>
      </c>
      <c r="D28" s="73"/>
    </row>
    <row r="29" ht="16.5" customHeight="1" spans="1:4">
      <c r="A29" s="203"/>
      <c r="B29" s="73"/>
      <c r="C29" s="63" t="s">
        <v>153</v>
      </c>
      <c r="D29" s="73"/>
    </row>
    <row r="30" ht="16.5" customHeight="1" spans="1:4">
      <c r="A30" s="203"/>
      <c r="B30" s="73"/>
      <c r="C30" s="63" t="s">
        <v>154</v>
      </c>
      <c r="D30" s="73"/>
    </row>
    <row r="31" ht="16.5" customHeight="1" spans="1:4">
      <c r="A31" s="203"/>
      <c r="B31" s="73"/>
      <c r="C31" s="63" t="s">
        <v>155</v>
      </c>
      <c r="D31" s="73"/>
    </row>
    <row r="32" ht="16.5" customHeight="1" spans="1:4">
      <c r="A32" s="203"/>
      <c r="B32" s="73"/>
      <c r="C32" s="202" t="s">
        <v>156</v>
      </c>
      <c r="D32" s="73"/>
    </row>
    <row r="33" ht="16.5" customHeight="1" spans="1:4">
      <c r="A33" s="203"/>
      <c r="B33" s="73"/>
      <c r="C33" s="202" t="s">
        <v>157</v>
      </c>
      <c r="D33" s="73"/>
    </row>
    <row r="34" ht="16.5" customHeight="1" spans="1:4">
      <c r="A34" s="203"/>
      <c r="B34" s="73"/>
      <c r="C34" s="28" t="s">
        <v>158</v>
      </c>
      <c r="D34" s="73"/>
    </row>
    <row r="35" ht="15" customHeight="1" spans="1:4">
      <c r="A35" s="204" t="s">
        <v>50</v>
      </c>
      <c r="B35" s="205">
        <v>2453697.04</v>
      </c>
      <c r="C35" s="204" t="s">
        <v>51</v>
      </c>
      <c r="D35" s="205">
        <v>2453697.04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G22"/>
  <sheetViews>
    <sheetView showZeros="0" workbookViewId="0">
      <selection activeCell="G12" sqref="G1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2" customHeight="1" spans="4:7">
      <c r="D2" s="151"/>
      <c r="F2" s="182"/>
      <c r="G2" s="183" t="s">
        <v>159</v>
      </c>
    </row>
    <row r="3" ht="41.25" customHeight="1" spans="1:7">
      <c r="A3" s="184" t="str">
        <f>"2025"&amp;"年一般公共预算支出预算表（按功能科目分类）"</f>
        <v>2025年一般公共预算支出预算表（按功能科目分类）</v>
      </c>
      <c r="B3" s="184"/>
      <c r="C3" s="184"/>
      <c r="D3" s="184"/>
      <c r="E3" s="184"/>
      <c r="F3" s="184"/>
      <c r="G3" s="184"/>
    </row>
    <row r="4" ht="18" customHeight="1" spans="1:7">
      <c r="A4" s="123" t="str">
        <f>"单位名称："&amp;"昆明市生态环境局晋宁分局生态环境监测站"</f>
        <v>单位名称：昆明市生态环境局晋宁分局生态环境监测站</v>
      </c>
      <c r="F4" s="185"/>
      <c r="G4" s="183" t="s">
        <v>1</v>
      </c>
    </row>
    <row r="5" ht="20.25" customHeight="1" spans="1:7">
      <c r="A5" s="186" t="s">
        <v>160</v>
      </c>
      <c r="B5" s="187"/>
      <c r="C5" s="169" t="s">
        <v>55</v>
      </c>
      <c r="D5" s="167" t="s">
        <v>75</v>
      </c>
      <c r="E5" s="168"/>
      <c r="F5" s="175"/>
      <c r="G5" s="188" t="s">
        <v>76</v>
      </c>
    </row>
    <row r="6" ht="20.25" customHeight="1" spans="1:7">
      <c r="A6" s="189" t="s">
        <v>72</v>
      </c>
      <c r="B6" s="189" t="s">
        <v>73</v>
      </c>
      <c r="C6" s="94"/>
      <c r="D6" s="190" t="s">
        <v>57</v>
      </c>
      <c r="E6" s="190" t="s">
        <v>161</v>
      </c>
      <c r="F6" s="190" t="s">
        <v>162</v>
      </c>
      <c r="G6" s="191"/>
    </row>
    <row r="7" ht="15" customHeight="1" spans="1:7">
      <c r="A7" s="192" t="s">
        <v>82</v>
      </c>
      <c r="B7" s="192" t="s">
        <v>83</v>
      </c>
      <c r="C7" s="192" t="s">
        <v>84</v>
      </c>
      <c r="D7" s="192" t="s">
        <v>85</v>
      </c>
      <c r="E7" s="192" t="s">
        <v>86</v>
      </c>
      <c r="F7" s="192" t="s">
        <v>87</v>
      </c>
      <c r="G7" s="192" t="s">
        <v>88</v>
      </c>
    </row>
    <row r="8" ht="18" customHeight="1" spans="1:7">
      <c r="A8" s="193" t="s">
        <v>97</v>
      </c>
      <c r="B8" s="193" t="s">
        <v>98</v>
      </c>
      <c r="C8" s="108">
        <v>201200</v>
      </c>
      <c r="D8" s="108">
        <v>201200</v>
      </c>
      <c r="E8" s="108">
        <v>201200</v>
      </c>
      <c r="F8" s="108"/>
      <c r="G8" s="108"/>
    </row>
    <row r="9" ht="18" customHeight="1" spans="1:7">
      <c r="A9" s="194" t="s">
        <v>99</v>
      </c>
      <c r="B9" s="194" t="s">
        <v>100</v>
      </c>
      <c r="C9" s="108">
        <v>201200</v>
      </c>
      <c r="D9" s="108">
        <v>201200</v>
      </c>
      <c r="E9" s="108">
        <v>201200</v>
      </c>
      <c r="F9" s="108"/>
      <c r="G9" s="108"/>
    </row>
    <row r="10" ht="18" customHeight="1" spans="1:7">
      <c r="A10" s="195" t="s">
        <v>101</v>
      </c>
      <c r="B10" s="195" t="s">
        <v>102</v>
      </c>
      <c r="C10" s="108">
        <v>201200</v>
      </c>
      <c r="D10" s="108">
        <v>201200</v>
      </c>
      <c r="E10" s="108">
        <v>201200</v>
      </c>
      <c r="F10" s="108"/>
      <c r="G10" s="108"/>
    </row>
    <row r="11" ht="18" customHeight="1" spans="1:7">
      <c r="A11" s="193" t="s">
        <v>103</v>
      </c>
      <c r="B11" s="193" t="s">
        <v>104</v>
      </c>
      <c r="C11" s="108">
        <v>198430</v>
      </c>
      <c r="D11" s="108">
        <v>198430</v>
      </c>
      <c r="E11" s="108">
        <v>198430</v>
      </c>
      <c r="F11" s="108"/>
      <c r="G11" s="108"/>
    </row>
    <row r="12" ht="18" customHeight="1" spans="1:7">
      <c r="A12" s="194" t="s">
        <v>105</v>
      </c>
      <c r="B12" s="194" t="s">
        <v>106</v>
      </c>
      <c r="C12" s="108">
        <v>198430</v>
      </c>
      <c r="D12" s="108">
        <v>198430</v>
      </c>
      <c r="E12" s="108">
        <v>198430</v>
      </c>
      <c r="F12" s="108"/>
      <c r="G12" s="108"/>
    </row>
    <row r="13" ht="18" customHeight="1" spans="1:7">
      <c r="A13" s="195" t="s">
        <v>107</v>
      </c>
      <c r="B13" s="195" t="s">
        <v>108</v>
      </c>
      <c r="C13" s="108">
        <v>125800</v>
      </c>
      <c r="D13" s="108">
        <v>125800</v>
      </c>
      <c r="E13" s="108">
        <v>125800</v>
      </c>
      <c r="F13" s="108"/>
      <c r="G13" s="108"/>
    </row>
    <row r="14" ht="18" customHeight="1" spans="1:7">
      <c r="A14" s="195" t="s">
        <v>109</v>
      </c>
      <c r="B14" s="195" t="s">
        <v>110</v>
      </c>
      <c r="C14" s="108">
        <v>62900</v>
      </c>
      <c r="D14" s="108">
        <v>62900</v>
      </c>
      <c r="E14" s="108">
        <v>62900</v>
      </c>
      <c r="F14" s="108"/>
      <c r="G14" s="108"/>
    </row>
    <row r="15" ht="18" customHeight="1" spans="1:7">
      <c r="A15" s="195" t="s">
        <v>111</v>
      </c>
      <c r="B15" s="195" t="s">
        <v>112</v>
      </c>
      <c r="C15" s="108">
        <v>9730</v>
      </c>
      <c r="D15" s="108">
        <v>9730</v>
      </c>
      <c r="E15" s="108">
        <v>9730</v>
      </c>
      <c r="F15" s="108"/>
      <c r="G15" s="108"/>
    </row>
    <row r="16" ht="18" customHeight="1" spans="1:7">
      <c r="A16" s="193" t="s">
        <v>113</v>
      </c>
      <c r="B16" s="193" t="s">
        <v>114</v>
      </c>
      <c r="C16" s="108">
        <v>1834067.04</v>
      </c>
      <c r="D16" s="108">
        <v>1834067.04</v>
      </c>
      <c r="E16" s="108">
        <v>1669100</v>
      </c>
      <c r="F16" s="108">
        <v>164967.04</v>
      </c>
      <c r="G16" s="108"/>
    </row>
    <row r="17" ht="18" customHeight="1" spans="1:7">
      <c r="A17" s="194" t="s">
        <v>115</v>
      </c>
      <c r="B17" s="194" t="s">
        <v>116</v>
      </c>
      <c r="C17" s="108">
        <v>1834067.04</v>
      </c>
      <c r="D17" s="108">
        <v>1834067.04</v>
      </c>
      <c r="E17" s="108">
        <v>1669100</v>
      </c>
      <c r="F17" s="108">
        <v>164967.04</v>
      </c>
      <c r="G17" s="108"/>
    </row>
    <row r="18" ht="18" customHeight="1" spans="1:7">
      <c r="A18" s="195" t="s">
        <v>117</v>
      </c>
      <c r="B18" s="195" t="s">
        <v>118</v>
      </c>
      <c r="C18" s="108">
        <v>1834067.04</v>
      </c>
      <c r="D18" s="108">
        <v>1834067.04</v>
      </c>
      <c r="E18" s="108">
        <v>1669100</v>
      </c>
      <c r="F18" s="108">
        <v>164967.04</v>
      </c>
      <c r="G18" s="108"/>
    </row>
    <row r="19" ht="18" customHeight="1" spans="1:7">
      <c r="A19" s="193" t="s">
        <v>119</v>
      </c>
      <c r="B19" s="193" t="s">
        <v>120</v>
      </c>
      <c r="C19" s="108">
        <v>220000</v>
      </c>
      <c r="D19" s="108">
        <v>220000</v>
      </c>
      <c r="E19" s="108">
        <v>220000</v>
      </c>
      <c r="F19" s="108"/>
      <c r="G19" s="108"/>
    </row>
    <row r="20" ht="18" customHeight="1" spans="1:7">
      <c r="A20" s="194" t="s">
        <v>121</v>
      </c>
      <c r="B20" s="194" t="s">
        <v>122</v>
      </c>
      <c r="C20" s="108">
        <v>220000</v>
      </c>
      <c r="D20" s="108">
        <v>220000</v>
      </c>
      <c r="E20" s="108">
        <v>220000</v>
      </c>
      <c r="F20" s="108"/>
      <c r="G20" s="108"/>
    </row>
    <row r="21" ht="18" customHeight="1" spans="1:7">
      <c r="A21" s="195" t="s">
        <v>123</v>
      </c>
      <c r="B21" s="195" t="s">
        <v>124</v>
      </c>
      <c r="C21" s="108">
        <v>220000</v>
      </c>
      <c r="D21" s="108">
        <v>220000</v>
      </c>
      <c r="E21" s="108">
        <v>220000</v>
      </c>
      <c r="F21" s="108"/>
      <c r="G21" s="108"/>
    </row>
    <row r="22" ht="18" customHeight="1" spans="1:7">
      <c r="A22" s="196" t="s">
        <v>163</v>
      </c>
      <c r="B22" s="197" t="s">
        <v>163</v>
      </c>
      <c r="C22" s="108">
        <v>2453697.04</v>
      </c>
      <c r="D22" s="108">
        <v>2453697.04</v>
      </c>
      <c r="E22" s="108">
        <v>2288730</v>
      </c>
      <c r="F22" s="108">
        <v>164967.04</v>
      </c>
      <c r="G22" s="108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F8"/>
  <sheetViews>
    <sheetView showZeros="0" topLeftCell="B1" workbookViewId="0">
      <selection activeCell="B1" sqref="$A1:$XFD1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2" customHeight="1" spans="1:6">
      <c r="A2" s="40"/>
      <c r="B2" s="40"/>
      <c r="C2" s="40"/>
      <c r="D2" s="40"/>
      <c r="E2" s="39"/>
      <c r="F2" s="177" t="s">
        <v>164</v>
      </c>
    </row>
    <row r="3" ht="41.25" customHeight="1" spans="1:6">
      <c r="A3" s="178" t="str">
        <f>"2025"&amp;"年一般公共预算“三公”经费支出预算表"</f>
        <v>2025年一般公共预算“三公”经费支出预算表</v>
      </c>
      <c r="B3" s="40"/>
      <c r="C3" s="40"/>
      <c r="D3" s="40"/>
      <c r="E3" s="39"/>
      <c r="F3" s="40"/>
    </row>
    <row r="4" customHeight="1" spans="1:6">
      <c r="A4" s="179" t="str">
        <f>"单位名称："&amp;"昆明市生态环境局晋宁分局生态环境监测站"</f>
        <v>单位名称：昆明市生态环境局晋宁分局生态环境监测站</v>
      </c>
      <c r="B4" s="180"/>
      <c r="D4" s="40"/>
      <c r="E4" s="39"/>
      <c r="F4" s="58" t="s">
        <v>1</v>
      </c>
    </row>
    <row r="5" ht="27" customHeight="1" spans="1:6">
      <c r="A5" s="44" t="s">
        <v>165</v>
      </c>
      <c r="B5" s="44" t="s">
        <v>166</v>
      </c>
      <c r="C5" s="44" t="s">
        <v>167</v>
      </c>
      <c r="D5" s="44"/>
      <c r="E5" s="33"/>
      <c r="F5" s="44" t="s">
        <v>168</v>
      </c>
    </row>
    <row r="6" ht="28.5" customHeight="1" spans="1:6">
      <c r="A6" s="181"/>
      <c r="B6" s="46"/>
      <c r="C6" s="33" t="s">
        <v>57</v>
      </c>
      <c r="D6" s="33" t="s">
        <v>169</v>
      </c>
      <c r="E6" s="33" t="s">
        <v>170</v>
      </c>
      <c r="F6" s="45"/>
    </row>
    <row r="7" ht="17.25" customHeight="1" spans="1:6">
      <c r="A7" s="51" t="s">
        <v>82</v>
      </c>
      <c r="B7" s="51" t="s">
        <v>83</v>
      </c>
      <c r="C7" s="51" t="s">
        <v>84</v>
      </c>
      <c r="D7" s="51" t="s">
        <v>85</v>
      </c>
      <c r="E7" s="51" t="s">
        <v>86</v>
      </c>
      <c r="F7" s="51" t="s">
        <v>87</v>
      </c>
    </row>
    <row r="8" ht="17.25" customHeight="1" spans="1:6">
      <c r="A8" s="73">
        <v>21240</v>
      </c>
      <c r="B8" s="73"/>
      <c r="C8" s="73">
        <v>21240</v>
      </c>
      <c r="D8" s="73"/>
      <c r="E8" s="73">
        <v>21240</v>
      </c>
      <c r="F8" s="73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X36"/>
  <sheetViews>
    <sheetView showZeros="0" topLeftCell="M1" workbookViewId="0">
      <selection activeCell="I1" sqref="$A1:$XFD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2" ht="13.5" customHeight="1" spans="2:24">
      <c r="B2" s="151"/>
      <c r="C2" s="152"/>
      <c r="E2" s="153"/>
      <c r="F2" s="153"/>
      <c r="G2" s="153"/>
      <c r="H2" s="153"/>
      <c r="I2" s="78"/>
      <c r="J2" s="78"/>
      <c r="K2" s="78"/>
      <c r="L2" s="78"/>
      <c r="M2" s="78"/>
      <c r="N2" s="78"/>
      <c r="R2" s="78"/>
      <c r="V2" s="152"/>
      <c r="X2" s="126" t="s">
        <v>171</v>
      </c>
    </row>
    <row r="3" ht="45.75" customHeight="1" spans="1:24">
      <c r="A3" s="80" t="str">
        <f>"2025"&amp;"年部门基本支出预算表"</f>
        <v>2025年部门基本支出预算表</v>
      </c>
      <c r="B3" s="116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16"/>
      <c r="P3" s="116"/>
      <c r="Q3" s="116"/>
      <c r="R3" s="80"/>
      <c r="S3" s="80"/>
      <c r="T3" s="80"/>
      <c r="U3" s="80"/>
      <c r="V3" s="80"/>
      <c r="W3" s="80"/>
      <c r="X3" s="80"/>
    </row>
    <row r="4" ht="18.75" customHeight="1" spans="1:24">
      <c r="A4" s="123" t="str">
        <f>"单位名称："&amp;"昆明市生态环境局晋宁分局生态环境监测站"</f>
        <v>单位名称：昆明市生态环境局晋宁分局生态环境监测站</v>
      </c>
      <c r="B4" s="154"/>
      <c r="C4" s="155"/>
      <c r="D4" s="155"/>
      <c r="E4" s="155"/>
      <c r="F4" s="155"/>
      <c r="G4" s="155"/>
      <c r="H4" s="155"/>
      <c r="I4" s="83"/>
      <c r="J4" s="83"/>
      <c r="K4" s="83"/>
      <c r="L4" s="83"/>
      <c r="M4" s="83"/>
      <c r="N4" s="83"/>
      <c r="O4" s="118"/>
      <c r="P4" s="118"/>
      <c r="Q4" s="118"/>
      <c r="R4" s="83"/>
      <c r="V4" s="152"/>
      <c r="X4" s="126" t="s">
        <v>1</v>
      </c>
    </row>
    <row r="5" ht="18" customHeight="1" spans="1:24">
      <c r="A5" s="156" t="s">
        <v>172</v>
      </c>
      <c r="B5" s="156" t="s">
        <v>173</v>
      </c>
      <c r="C5" s="156" t="s">
        <v>174</v>
      </c>
      <c r="D5" s="156" t="s">
        <v>175</v>
      </c>
      <c r="E5" s="156" t="s">
        <v>176</v>
      </c>
      <c r="F5" s="156" t="s">
        <v>177</v>
      </c>
      <c r="G5" s="156" t="s">
        <v>178</v>
      </c>
      <c r="H5" s="156" t="s">
        <v>179</v>
      </c>
      <c r="I5" s="167" t="s">
        <v>180</v>
      </c>
      <c r="J5" s="112" t="s">
        <v>180</v>
      </c>
      <c r="K5" s="112"/>
      <c r="L5" s="112"/>
      <c r="M5" s="112"/>
      <c r="N5" s="112"/>
      <c r="O5" s="168"/>
      <c r="P5" s="168"/>
      <c r="Q5" s="168"/>
      <c r="R5" s="104" t="s">
        <v>61</v>
      </c>
      <c r="S5" s="112" t="s">
        <v>62</v>
      </c>
      <c r="T5" s="112"/>
      <c r="U5" s="112"/>
      <c r="V5" s="112"/>
      <c r="W5" s="112"/>
      <c r="X5" s="113"/>
    </row>
    <row r="6" ht="18" customHeight="1" spans="1:24">
      <c r="A6" s="157"/>
      <c r="B6" s="158"/>
      <c r="C6" s="159"/>
      <c r="D6" s="157"/>
      <c r="E6" s="157"/>
      <c r="F6" s="157"/>
      <c r="G6" s="157"/>
      <c r="H6" s="157"/>
      <c r="I6" s="169" t="s">
        <v>181</v>
      </c>
      <c r="J6" s="167" t="s">
        <v>58</v>
      </c>
      <c r="K6" s="112"/>
      <c r="L6" s="112"/>
      <c r="M6" s="112"/>
      <c r="N6" s="113"/>
      <c r="O6" s="170" t="s">
        <v>182</v>
      </c>
      <c r="P6" s="168"/>
      <c r="Q6" s="175"/>
      <c r="R6" s="156" t="s">
        <v>61</v>
      </c>
      <c r="S6" s="167" t="s">
        <v>62</v>
      </c>
      <c r="T6" s="104" t="s">
        <v>64</v>
      </c>
      <c r="U6" s="112" t="s">
        <v>62</v>
      </c>
      <c r="V6" s="104" t="s">
        <v>66</v>
      </c>
      <c r="W6" s="104" t="s">
        <v>67</v>
      </c>
      <c r="X6" s="176" t="s">
        <v>68</v>
      </c>
    </row>
    <row r="7" ht="19.5" customHeight="1" spans="1:24">
      <c r="A7" s="158"/>
      <c r="B7" s="158"/>
      <c r="C7" s="158"/>
      <c r="D7" s="158"/>
      <c r="E7" s="158"/>
      <c r="F7" s="158"/>
      <c r="G7" s="158"/>
      <c r="H7" s="158"/>
      <c r="I7" s="158"/>
      <c r="J7" s="171" t="s">
        <v>183</v>
      </c>
      <c r="K7" s="156" t="s">
        <v>184</v>
      </c>
      <c r="L7" s="156" t="s">
        <v>185</v>
      </c>
      <c r="M7" s="156" t="s">
        <v>186</v>
      </c>
      <c r="N7" s="156" t="s">
        <v>187</v>
      </c>
      <c r="O7" s="156" t="s">
        <v>58</v>
      </c>
      <c r="P7" s="156" t="s">
        <v>59</v>
      </c>
      <c r="Q7" s="156" t="s">
        <v>60</v>
      </c>
      <c r="R7" s="158"/>
      <c r="S7" s="156" t="s">
        <v>57</v>
      </c>
      <c r="T7" s="156" t="s">
        <v>64</v>
      </c>
      <c r="U7" s="156" t="s">
        <v>188</v>
      </c>
      <c r="V7" s="156" t="s">
        <v>66</v>
      </c>
      <c r="W7" s="156" t="s">
        <v>67</v>
      </c>
      <c r="X7" s="156" t="s">
        <v>68</v>
      </c>
    </row>
    <row r="8" ht="37.5" customHeight="1" spans="1:24">
      <c r="A8" s="160"/>
      <c r="B8" s="94"/>
      <c r="C8" s="160"/>
      <c r="D8" s="160"/>
      <c r="E8" s="160"/>
      <c r="F8" s="160"/>
      <c r="G8" s="160"/>
      <c r="H8" s="160"/>
      <c r="I8" s="160"/>
      <c r="J8" s="172" t="s">
        <v>57</v>
      </c>
      <c r="K8" s="173" t="s">
        <v>189</v>
      </c>
      <c r="L8" s="173" t="s">
        <v>185</v>
      </c>
      <c r="M8" s="173" t="s">
        <v>186</v>
      </c>
      <c r="N8" s="173" t="s">
        <v>187</v>
      </c>
      <c r="O8" s="173" t="s">
        <v>185</v>
      </c>
      <c r="P8" s="173" t="s">
        <v>186</v>
      </c>
      <c r="Q8" s="173" t="s">
        <v>187</v>
      </c>
      <c r="R8" s="173" t="s">
        <v>61</v>
      </c>
      <c r="S8" s="173" t="s">
        <v>57</v>
      </c>
      <c r="T8" s="173" t="s">
        <v>64</v>
      </c>
      <c r="U8" s="173" t="s">
        <v>188</v>
      </c>
      <c r="V8" s="173" t="s">
        <v>66</v>
      </c>
      <c r="W8" s="173" t="s">
        <v>67</v>
      </c>
      <c r="X8" s="173" t="s">
        <v>68</v>
      </c>
    </row>
    <row r="9" customHeight="1" spans="1:24">
      <c r="A9" s="161">
        <v>1</v>
      </c>
      <c r="B9" s="161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61">
        <v>11</v>
      </c>
      <c r="L9" s="161">
        <v>12</v>
      </c>
      <c r="M9" s="161">
        <v>13</v>
      </c>
      <c r="N9" s="161">
        <v>14</v>
      </c>
      <c r="O9" s="161">
        <v>15</v>
      </c>
      <c r="P9" s="161">
        <v>16</v>
      </c>
      <c r="Q9" s="161">
        <v>17</v>
      </c>
      <c r="R9" s="161">
        <v>18</v>
      </c>
      <c r="S9" s="161">
        <v>19</v>
      </c>
      <c r="T9" s="161">
        <v>20</v>
      </c>
      <c r="U9" s="161">
        <v>21</v>
      </c>
      <c r="V9" s="161">
        <v>22</v>
      </c>
      <c r="W9" s="161">
        <v>23</v>
      </c>
      <c r="X9" s="161">
        <v>24</v>
      </c>
    </row>
    <row r="10" ht="20.25" customHeight="1" spans="1:24">
      <c r="A10" s="162" t="s">
        <v>190</v>
      </c>
      <c r="B10" s="162" t="s">
        <v>70</v>
      </c>
      <c r="C10" s="162" t="s">
        <v>191</v>
      </c>
      <c r="D10" s="162" t="s">
        <v>192</v>
      </c>
      <c r="E10" s="162" t="s">
        <v>117</v>
      </c>
      <c r="F10" s="162" t="s">
        <v>118</v>
      </c>
      <c r="G10" s="162" t="s">
        <v>193</v>
      </c>
      <c r="H10" s="162" t="s">
        <v>194</v>
      </c>
      <c r="I10" s="108">
        <v>560352</v>
      </c>
      <c r="J10" s="108">
        <v>560352</v>
      </c>
      <c r="K10" s="108"/>
      <c r="L10" s="108"/>
      <c r="M10" s="108">
        <v>560352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0.25" customHeight="1" spans="1:24">
      <c r="A11" s="162" t="s">
        <v>190</v>
      </c>
      <c r="B11" s="162" t="s">
        <v>70</v>
      </c>
      <c r="C11" s="162" t="s">
        <v>191</v>
      </c>
      <c r="D11" s="162" t="s">
        <v>192</v>
      </c>
      <c r="E11" s="162" t="s">
        <v>117</v>
      </c>
      <c r="F11" s="162" t="s">
        <v>118</v>
      </c>
      <c r="G11" s="162" t="s">
        <v>195</v>
      </c>
      <c r="H11" s="162" t="s">
        <v>196</v>
      </c>
      <c r="I11" s="108">
        <v>92160</v>
      </c>
      <c r="J11" s="108">
        <v>92160</v>
      </c>
      <c r="K11" s="174"/>
      <c r="L11" s="174"/>
      <c r="M11" s="108">
        <v>92160</v>
      </c>
      <c r="N11" s="174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0.25" customHeight="1" spans="1:24">
      <c r="A12" s="162" t="s">
        <v>190</v>
      </c>
      <c r="B12" s="162" t="s">
        <v>70</v>
      </c>
      <c r="C12" s="162" t="s">
        <v>191</v>
      </c>
      <c r="D12" s="162" t="s">
        <v>192</v>
      </c>
      <c r="E12" s="162" t="s">
        <v>117</v>
      </c>
      <c r="F12" s="162" t="s">
        <v>118</v>
      </c>
      <c r="G12" s="162" t="s">
        <v>197</v>
      </c>
      <c r="H12" s="162" t="s">
        <v>198</v>
      </c>
      <c r="I12" s="108">
        <v>46696</v>
      </c>
      <c r="J12" s="108">
        <v>46696</v>
      </c>
      <c r="K12" s="174"/>
      <c r="L12" s="174"/>
      <c r="M12" s="108">
        <v>46696</v>
      </c>
      <c r="N12" s="174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0.25" customHeight="1" spans="1:24">
      <c r="A13" s="162" t="s">
        <v>190</v>
      </c>
      <c r="B13" s="162" t="s">
        <v>70</v>
      </c>
      <c r="C13" s="162" t="s">
        <v>191</v>
      </c>
      <c r="D13" s="162" t="s">
        <v>192</v>
      </c>
      <c r="E13" s="162" t="s">
        <v>117</v>
      </c>
      <c r="F13" s="162" t="s">
        <v>118</v>
      </c>
      <c r="G13" s="162" t="s">
        <v>199</v>
      </c>
      <c r="H13" s="162" t="s">
        <v>200</v>
      </c>
      <c r="I13" s="108">
        <v>466956</v>
      </c>
      <c r="J13" s="108">
        <v>466956</v>
      </c>
      <c r="K13" s="174"/>
      <c r="L13" s="174"/>
      <c r="M13" s="108">
        <v>466956</v>
      </c>
      <c r="N13" s="174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0.25" customHeight="1" spans="1:24">
      <c r="A14" s="162" t="s">
        <v>190</v>
      </c>
      <c r="B14" s="162" t="s">
        <v>70</v>
      </c>
      <c r="C14" s="162" t="s">
        <v>191</v>
      </c>
      <c r="D14" s="162" t="s">
        <v>192</v>
      </c>
      <c r="E14" s="162" t="s">
        <v>117</v>
      </c>
      <c r="F14" s="162" t="s">
        <v>118</v>
      </c>
      <c r="G14" s="162" t="s">
        <v>199</v>
      </c>
      <c r="H14" s="162" t="s">
        <v>200</v>
      </c>
      <c r="I14" s="108">
        <v>494136</v>
      </c>
      <c r="J14" s="108">
        <v>494136</v>
      </c>
      <c r="K14" s="174"/>
      <c r="L14" s="174"/>
      <c r="M14" s="108">
        <v>494136</v>
      </c>
      <c r="N14" s="174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0.25" customHeight="1" spans="1:24">
      <c r="A15" s="162" t="s">
        <v>190</v>
      </c>
      <c r="B15" s="162" t="s">
        <v>70</v>
      </c>
      <c r="C15" s="162" t="s">
        <v>201</v>
      </c>
      <c r="D15" s="162" t="s">
        <v>202</v>
      </c>
      <c r="E15" s="162" t="s">
        <v>101</v>
      </c>
      <c r="F15" s="162" t="s">
        <v>102</v>
      </c>
      <c r="G15" s="162" t="s">
        <v>203</v>
      </c>
      <c r="H15" s="162" t="s">
        <v>204</v>
      </c>
      <c r="I15" s="108">
        <v>201200</v>
      </c>
      <c r="J15" s="108">
        <v>201200</v>
      </c>
      <c r="K15" s="174"/>
      <c r="L15" s="174"/>
      <c r="M15" s="108">
        <v>201200</v>
      </c>
      <c r="N15" s="174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0.25" customHeight="1" spans="1:24">
      <c r="A16" s="162" t="s">
        <v>190</v>
      </c>
      <c r="B16" s="162" t="s">
        <v>70</v>
      </c>
      <c r="C16" s="162" t="s">
        <v>201</v>
      </c>
      <c r="D16" s="162" t="s">
        <v>202</v>
      </c>
      <c r="E16" s="162" t="s">
        <v>107</v>
      </c>
      <c r="F16" s="162" t="s">
        <v>108</v>
      </c>
      <c r="G16" s="162" t="s">
        <v>205</v>
      </c>
      <c r="H16" s="162" t="s">
        <v>206</v>
      </c>
      <c r="I16" s="108">
        <v>99300</v>
      </c>
      <c r="J16" s="108">
        <v>99300</v>
      </c>
      <c r="K16" s="174"/>
      <c r="L16" s="174"/>
      <c r="M16" s="108">
        <v>99300</v>
      </c>
      <c r="N16" s="174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0.25" customHeight="1" spans="1:24">
      <c r="A17" s="162" t="s">
        <v>190</v>
      </c>
      <c r="B17" s="162" t="s">
        <v>70</v>
      </c>
      <c r="C17" s="162" t="s">
        <v>201</v>
      </c>
      <c r="D17" s="162" t="s">
        <v>202</v>
      </c>
      <c r="E17" s="162" t="s">
        <v>109</v>
      </c>
      <c r="F17" s="162" t="s">
        <v>110</v>
      </c>
      <c r="G17" s="162" t="s">
        <v>207</v>
      </c>
      <c r="H17" s="162" t="s">
        <v>208</v>
      </c>
      <c r="I17" s="108">
        <v>62900</v>
      </c>
      <c r="J17" s="108">
        <v>62900</v>
      </c>
      <c r="K17" s="174"/>
      <c r="L17" s="174"/>
      <c r="M17" s="108">
        <v>62900</v>
      </c>
      <c r="N17" s="174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0.25" customHeight="1" spans="1:24">
      <c r="A18" s="162" t="s">
        <v>190</v>
      </c>
      <c r="B18" s="162" t="s">
        <v>70</v>
      </c>
      <c r="C18" s="162" t="s">
        <v>201</v>
      </c>
      <c r="D18" s="162" t="s">
        <v>202</v>
      </c>
      <c r="E18" s="162" t="s">
        <v>111</v>
      </c>
      <c r="F18" s="162" t="s">
        <v>112</v>
      </c>
      <c r="G18" s="162" t="s">
        <v>209</v>
      </c>
      <c r="H18" s="162" t="s">
        <v>210</v>
      </c>
      <c r="I18" s="108">
        <v>4560</v>
      </c>
      <c r="J18" s="108">
        <v>4560</v>
      </c>
      <c r="K18" s="174"/>
      <c r="L18" s="174"/>
      <c r="M18" s="108">
        <v>4560</v>
      </c>
      <c r="N18" s="174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0.25" customHeight="1" spans="1:24">
      <c r="A19" s="162" t="s">
        <v>190</v>
      </c>
      <c r="B19" s="162" t="s">
        <v>70</v>
      </c>
      <c r="C19" s="162" t="s">
        <v>201</v>
      </c>
      <c r="D19" s="162" t="s">
        <v>202</v>
      </c>
      <c r="E19" s="162" t="s">
        <v>111</v>
      </c>
      <c r="F19" s="162" t="s">
        <v>112</v>
      </c>
      <c r="G19" s="162" t="s">
        <v>209</v>
      </c>
      <c r="H19" s="162" t="s">
        <v>210</v>
      </c>
      <c r="I19" s="108">
        <v>5170</v>
      </c>
      <c r="J19" s="108">
        <v>5170</v>
      </c>
      <c r="K19" s="174"/>
      <c r="L19" s="174"/>
      <c r="M19" s="108">
        <v>5170</v>
      </c>
      <c r="N19" s="174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0.25" customHeight="1" spans="1:24">
      <c r="A20" s="162" t="s">
        <v>190</v>
      </c>
      <c r="B20" s="162" t="s">
        <v>70</v>
      </c>
      <c r="C20" s="162" t="s">
        <v>201</v>
      </c>
      <c r="D20" s="162" t="s">
        <v>202</v>
      </c>
      <c r="E20" s="162" t="s">
        <v>117</v>
      </c>
      <c r="F20" s="162" t="s">
        <v>118</v>
      </c>
      <c r="G20" s="162" t="s">
        <v>209</v>
      </c>
      <c r="H20" s="162" t="s">
        <v>210</v>
      </c>
      <c r="I20" s="108">
        <v>8800</v>
      </c>
      <c r="J20" s="108">
        <v>8800</v>
      </c>
      <c r="K20" s="174"/>
      <c r="L20" s="174"/>
      <c r="M20" s="108">
        <v>8800</v>
      </c>
      <c r="N20" s="174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0.25" customHeight="1" spans="1:24">
      <c r="A21" s="162" t="s">
        <v>190</v>
      </c>
      <c r="B21" s="162" t="s">
        <v>70</v>
      </c>
      <c r="C21" s="162" t="s">
        <v>201</v>
      </c>
      <c r="D21" s="162" t="s">
        <v>202</v>
      </c>
      <c r="E21" s="162" t="s">
        <v>107</v>
      </c>
      <c r="F21" s="162" t="s">
        <v>108</v>
      </c>
      <c r="G21" s="162" t="s">
        <v>211</v>
      </c>
      <c r="H21" s="162" t="s">
        <v>212</v>
      </c>
      <c r="I21" s="108">
        <v>2500</v>
      </c>
      <c r="J21" s="108">
        <v>2500</v>
      </c>
      <c r="K21" s="174"/>
      <c r="L21" s="174"/>
      <c r="M21" s="108">
        <v>2500</v>
      </c>
      <c r="N21" s="174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0.25" customHeight="1" spans="1:24">
      <c r="A22" s="162" t="s">
        <v>190</v>
      </c>
      <c r="B22" s="162" t="s">
        <v>70</v>
      </c>
      <c r="C22" s="162" t="s">
        <v>201</v>
      </c>
      <c r="D22" s="162" t="s">
        <v>202</v>
      </c>
      <c r="E22" s="162" t="s">
        <v>107</v>
      </c>
      <c r="F22" s="162" t="s">
        <v>108</v>
      </c>
      <c r="G22" s="162" t="s">
        <v>211</v>
      </c>
      <c r="H22" s="162" t="s">
        <v>212</v>
      </c>
      <c r="I22" s="108">
        <v>24000</v>
      </c>
      <c r="J22" s="108">
        <v>24000</v>
      </c>
      <c r="K22" s="174"/>
      <c r="L22" s="174"/>
      <c r="M22" s="108">
        <v>24000</v>
      </c>
      <c r="N22" s="174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0.25" customHeight="1" spans="1:24">
      <c r="A23" s="162" t="s">
        <v>190</v>
      </c>
      <c r="B23" s="162" t="s">
        <v>70</v>
      </c>
      <c r="C23" s="162" t="s">
        <v>213</v>
      </c>
      <c r="D23" s="162" t="s">
        <v>124</v>
      </c>
      <c r="E23" s="162" t="s">
        <v>123</v>
      </c>
      <c r="F23" s="162" t="s">
        <v>124</v>
      </c>
      <c r="G23" s="162" t="s">
        <v>214</v>
      </c>
      <c r="H23" s="162" t="s">
        <v>124</v>
      </c>
      <c r="I23" s="108">
        <v>220000</v>
      </c>
      <c r="J23" s="108">
        <v>220000</v>
      </c>
      <c r="K23" s="174"/>
      <c r="L23" s="174"/>
      <c r="M23" s="108">
        <v>220000</v>
      </c>
      <c r="N23" s="174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0.25" customHeight="1" spans="1:24">
      <c r="A24" s="162" t="s">
        <v>190</v>
      </c>
      <c r="B24" s="162" t="s">
        <v>70</v>
      </c>
      <c r="C24" s="162" t="s">
        <v>215</v>
      </c>
      <c r="D24" s="162" t="s">
        <v>216</v>
      </c>
      <c r="E24" s="162" t="s">
        <v>117</v>
      </c>
      <c r="F24" s="162" t="s">
        <v>118</v>
      </c>
      <c r="G24" s="162" t="s">
        <v>217</v>
      </c>
      <c r="H24" s="162" t="s">
        <v>218</v>
      </c>
      <c r="I24" s="108">
        <v>3600</v>
      </c>
      <c r="J24" s="108">
        <v>3600</v>
      </c>
      <c r="K24" s="174"/>
      <c r="L24" s="174"/>
      <c r="M24" s="108">
        <v>3600</v>
      </c>
      <c r="N24" s="174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0.25" customHeight="1" spans="1:24">
      <c r="A25" s="162" t="s">
        <v>190</v>
      </c>
      <c r="B25" s="162" t="s">
        <v>70</v>
      </c>
      <c r="C25" s="162" t="s">
        <v>215</v>
      </c>
      <c r="D25" s="162" t="s">
        <v>216</v>
      </c>
      <c r="E25" s="162" t="s">
        <v>117</v>
      </c>
      <c r="F25" s="162" t="s">
        <v>118</v>
      </c>
      <c r="G25" s="162" t="s">
        <v>217</v>
      </c>
      <c r="H25" s="162" t="s">
        <v>218</v>
      </c>
      <c r="I25" s="108">
        <v>17640</v>
      </c>
      <c r="J25" s="108">
        <v>17640</v>
      </c>
      <c r="K25" s="174"/>
      <c r="L25" s="174"/>
      <c r="M25" s="108">
        <v>17640</v>
      </c>
      <c r="N25" s="174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0.25" customHeight="1" spans="1:24">
      <c r="A26" s="162" t="s">
        <v>190</v>
      </c>
      <c r="B26" s="162" t="s">
        <v>70</v>
      </c>
      <c r="C26" s="162" t="s">
        <v>219</v>
      </c>
      <c r="D26" s="162" t="s">
        <v>220</v>
      </c>
      <c r="E26" s="162" t="s">
        <v>117</v>
      </c>
      <c r="F26" s="162" t="s">
        <v>118</v>
      </c>
      <c r="G26" s="162" t="s">
        <v>221</v>
      </c>
      <c r="H26" s="162" t="s">
        <v>220</v>
      </c>
      <c r="I26" s="108">
        <v>11207.04</v>
      </c>
      <c r="J26" s="108">
        <v>11207.04</v>
      </c>
      <c r="K26" s="174"/>
      <c r="L26" s="174"/>
      <c r="M26" s="108">
        <v>11207.04</v>
      </c>
      <c r="N26" s="174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0.25" customHeight="1" spans="1:24">
      <c r="A27" s="162" t="s">
        <v>190</v>
      </c>
      <c r="B27" s="162" t="s">
        <v>70</v>
      </c>
      <c r="C27" s="162" t="s">
        <v>222</v>
      </c>
      <c r="D27" s="162" t="s">
        <v>223</v>
      </c>
      <c r="E27" s="162" t="s">
        <v>117</v>
      </c>
      <c r="F27" s="162" t="s">
        <v>118</v>
      </c>
      <c r="G27" s="162" t="s">
        <v>224</v>
      </c>
      <c r="H27" s="162" t="s">
        <v>225</v>
      </c>
      <c r="I27" s="108">
        <v>31080</v>
      </c>
      <c r="J27" s="108">
        <v>31080</v>
      </c>
      <c r="K27" s="174"/>
      <c r="L27" s="174"/>
      <c r="M27" s="108">
        <v>31080</v>
      </c>
      <c r="N27" s="174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0.25" customHeight="1" spans="1:24">
      <c r="A28" s="162" t="s">
        <v>190</v>
      </c>
      <c r="B28" s="162" t="s">
        <v>70</v>
      </c>
      <c r="C28" s="162" t="s">
        <v>222</v>
      </c>
      <c r="D28" s="162" t="s">
        <v>223</v>
      </c>
      <c r="E28" s="162" t="s">
        <v>117</v>
      </c>
      <c r="F28" s="162" t="s">
        <v>118</v>
      </c>
      <c r="G28" s="162" t="s">
        <v>226</v>
      </c>
      <c r="H28" s="162" t="s">
        <v>227</v>
      </c>
      <c r="I28" s="108">
        <v>3670</v>
      </c>
      <c r="J28" s="108">
        <v>3670</v>
      </c>
      <c r="K28" s="174"/>
      <c r="L28" s="174"/>
      <c r="M28" s="108">
        <v>3670</v>
      </c>
      <c r="N28" s="174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0.25" customHeight="1" spans="1:24">
      <c r="A29" s="162" t="s">
        <v>190</v>
      </c>
      <c r="B29" s="162" t="s">
        <v>70</v>
      </c>
      <c r="C29" s="162" t="s">
        <v>222</v>
      </c>
      <c r="D29" s="162" t="s">
        <v>223</v>
      </c>
      <c r="E29" s="162" t="s">
        <v>117</v>
      </c>
      <c r="F29" s="162" t="s">
        <v>118</v>
      </c>
      <c r="G29" s="162" t="s">
        <v>228</v>
      </c>
      <c r="H29" s="162" t="s">
        <v>229</v>
      </c>
      <c r="I29" s="108">
        <v>5670</v>
      </c>
      <c r="J29" s="108">
        <v>5670</v>
      </c>
      <c r="K29" s="174"/>
      <c r="L29" s="174"/>
      <c r="M29" s="108">
        <v>5670</v>
      </c>
      <c r="N29" s="174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0.25" customHeight="1" spans="1:24">
      <c r="A30" s="162" t="s">
        <v>190</v>
      </c>
      <c r="B30" s="162" t="s">
        <v>70</v>
      </c>
      <c r="C30" s="162" t="s">
        <v>222</v>
      </c>
      <c r="D30" s="162" t="s">
        <v>223</v>
      </c>
      <c r="E30" s="162" t="s">
        <v>117</v>
      </c>
      <c r="F30" s="162" t="s">
        <v>118</v>
      </c>
      <c r="G30" s="162" t="s">
        <v>230</v>
      </c>
      <c r="H30" s="162" t="s">
        <v>231</v>
      </c>
      <c r="I30" s="108">
        <v>10100</v>
      </c>
      <c r="J30" s="108">
        <v>10100</v>
      </c>
      <c r="K30" s="174"/>
      <c r="L30" s="174"/>
      <c r="M30" s="108">
        <v>10100</v>
      </c>
      <c r="N30" s="174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20.25" customHeight="1" spans="1:24">
      <c r="A31" s="162" t="s">
        <v>190</v>
      </c>
      <c r="B31" s="162" t="s">
        <v>70</v>
      </c>
      <c r="C31" s="162" t="s">
        <v>222</v>
      </c>
      <c r="D31" s="162" t="s">
        <v>223</v>
      </c>
      <c r="E31" s="162" t="s">
        <v>117</v>
      </c>
      <c r="F31" s="162" t="s">
        <v>118</v>
      </c>
      <c r="G31" s="162" t="s">
        <v>232</v>
      </c>
      <c r="H31" s="162" t="s">
        <v>233</v>
      </c>
      <c r="I31" s="108">
        <v>12000</v>
      </c>
      <c r="J31" s="108">
        <v>12000</v>
      </c>
      <c r="K31" s="174"/>
      <c r="L31" s="174"/>
      <c r="M31" s="108">
        <v>12000</v>
      </c>
      <c r="N31" s="174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ht="20.25" customHeight="1" spans="1:24">
      <c r="A32" s="162" t="s">
        <v>190</v>
      </c>
      <c r="B32" s="162" t="s">
        <v>70</v>
      </c>
      <c r="C32" s="162" t="s">
        <v>222</v>
      </c>
      <c r="D32" s="162" t="s">
        <v>223</v>
      </c>
      <c r="E32" s="162" t="s">
        <v>117</v>
      </c>
      <c r="F32" s="162" t="s">
        <v>118</v>
      </c>
      <c r="G32" s="162" t="s">
        <v>234</v>
      </c>
      <c r="H32" s="162" t="s">
        <v>235</v>
      </c>
      <c r="I32" s="108">
        <v>20000</v>
      </c>
      <c r="J32" s="108">
        <v>20000</v>
      </c>
      <c r="K32" s="174"/>
      <c r="L32" s="174"/>
      <c r="M32" s="108">
        <v>20000</v>
      </c>
      <c r="N32" s="174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ht="20.25" customHeight="1" spans="1:24">
      <c r="A33" s="162" t="s">
        <v>190</v>
      </c>
      <c r="B33" s="162" t="s">
        <v>70</v>
      </c>
      <c r="C33" s="162" t="s">
        <v>222</v>
      </c>
      <c r="D33" s="162" t="s">
        <v>223</v>
      </c>
      <c r="E33" s="162" t="s">
        <v>117</v>
      </c>
      <c r="F33" s="162" t="s">
        <v>118</v>
      </c>
      <c r="G33" s="162" t="s">
        <v>236</v>
      </c>
      <c r="H33" s="162" t="s">
        <v>237</v>
      </c>
      <c r="I33" s="108">
        <v>16000</v>
      </c>
      <c r="J33" s="108">
        <v>16000</v>
      </c>
      <c r="K33" s="174"/>
      <c r="L33" s="174"/>
      <c r="M33" s="108">
        <v>16000</v>
      </c>
      <c r="N33" s="174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ht="20.25" customHeight="1" spans="1:24">
      <c r="A34" s="162" t="s">
        <v>190</v>
      </c>
      <c r="B34" s="162" t="s">
        <v>70</v>
      </c>
      <c r="C34" s="162" t="s">
        <v>222</v>
      </c>
      <c r="D34" s="162" t="s">
        <v>223</v>
      </c>
      <c r="E34" s="162" t="s">
        <v>117</v>
      </c>
      <c r="F34" s="162" t="s">
        <v>118</v>
      </c>
      <c r="G34" s="162" t="s">
        <v>238</v>
      </c>
      <c r="H34" s="162" t="s">
        <v>239</v>
      </c>
      <c r="I34" s="108">
        <v>4000</v>
      </c>
      <c r="J34" s="108">
        <v>4000</v>
      </c>
      <c r="K34" s="174"/>
      <c r="L34" s="174"/>
      <c r="M34" s="108">
        <v>4000</v>
      </c>
      <c r="N34" s="174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ht="20.25" customHeight="1" spans="1:24">
      <c r="A35" s="162" t="s">
        <v>190</v>
      </c>
      <c r="B35" s="162" t="s">
        <v>70</v>
      </c>
      <c r="C35" s="162" t="s">
        <v>222</v>
      </c>
      <c r="D35" s="162" t="s">
        <v>223</v>
      </c>
      <c r="E35" s="162" t="s">
        <v>117</v>
      </c>
      <c r="F35" s="162" t="s">
        <v>118</v>
      </c>
      <c r="G35" s="162" t="s">
        <v>240</v>
      </c>
      <c r="H35" s="162" t="s">
        <v>241</v>
      </c>
      <c r="I35" s="108">
        <v>30000</v>
      </c>
      <c r="J35" s="108">
        <v>30000</v>
      </c>
      <c r="K35" s="174"/>
      <c r="L35" s="174"/>
      <c r="M35" s="108">
        <v>30000</v>
      </c>
      <c r="N35" s="174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ht="17.25" customHeight="1" spans="1:24">
      <c r="A36" s="163" t="s">
        <v>163</v>
      </c>
      <c r="B36" s="164"/>
      <c r="C36" s="165"/>
      <c r="D36" s="165"/>
      <c r="E36" s="165"/>
      <c r="F36" s="165"/>
      <c r="G36" s="165"/>
      <c r="H36" s="166"/>
      <c r="I36" s="108">
        <v>2453697.04</v>
      </c>
      <c r="J36" s="108">
        <v>2453697.04</v>
      </c>
      <c r="K36" s="108"/>
      <c r="L36" s="108"/>
      <c r="M36" s="108">
        <v>2453697.04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W13"/>
  <sheetViews>
    <sheetView showZeros="0" topLeftCell="K1" workbookViewId="0">
      <selection activeCell="K22" sqref="K22"/>
    </sheetView>
  </sheetViews>
  <sheetFormatPr defaultColWidth="9.14166666666667" defaultRowHeight="14.25" customHeight="1"/>
  <cols>
    <col min="1" max="1" width="10.2833333333333" style="1" customWidth="1"/>
    <col min="2" max="2" width="13.425" style="1" customWidth="1"/>
    <col min="3" max="3" width="32.85" style="1" customWidth="1"/>
    <col min="4" max="4" width="23.85" style="1" customWidth="1"/>
    <col min="5" max="5" width="11.1416666666667" style="1" customWidth="1"/>
    <col min="6" max="6" width="17.7083333333333" style="1" customWidth="1"/>
    <col min="7" max="7" width="9.85" style="1" customWidth="1"/>
    <col min="8" max="8" width="17.7083333333333" style="1" customWidth="1"/>
    <col min="9" max="13" width="20" style="1" customWidth="1"/>
    <col min="14" max="14" width="12.2833333333333" style="1" customWidth="1"/>
    <col min="15" max="15" width="12.7083333333333" style="1" customWidth="1"/>
    <col min="16" max="16" width="11.1416666666667" style="1" customWidth="1"/>
    <col min="17" max="21" width="19.85" style="1" customWidth="1"/>
    <col min="22" max="22" width="20" style="1" customWidth="1"/>
    <col min="23" max="23" width="19.85" style="1" customWidth="1"/>
    <col min="24" max="16384" width="9.14166666666667" style="1"/>
  </cols>
  <sheetData>
    <row r="2" ht="13.5" customHeight="1" spans="2:23">
      <c r="B2" s="145"/>
      <c r="E2" s="2"/>
      <c r="F2" s="2"/>
      <c r="G2" s="2"/>
      <c r="H2" s="2"/>
      <c r="U2" s="145"/>
      <c r="W2" s="150" t="s">
        <v>242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"单位名称："&amp;"昆明市生态环境局晋宁分局生态环境监测站"</f>
        <v>单位名称：昆明市生态环境局晋宁分局生态环境监测站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5"/>
      <c r="W4" s="132" t="s">
        <v>1</v>
      </c>
    </row>
    <row r="5" ht="21.75" customHeight="1" spans="1:23">
      <c r="A5" s="9" t="s">
        <v>243</v>
      </c>
      <c r="B5" s="10" t="s">
        <v>174</v>
      </c>
      <c r="C5" s="9" t="s">
        <v>175</v>
      </c>
      <c r="D5" s="9" t="s">
        <v>244</v>
      </c>
      <c r="E5" s="10" t="s">
        <v>176</v>
      </c>
      <c r="F5" s="10" t="s">
        <v>177</v>
      </c>
      <c r="G5" s="10" t="s">
        <v>245</v>
      </c>
      <c r="H5" s="10" t="s">
        <v>246</v>
      </c>
      <c r="I5" s="16" t="s">
        <v>55</v>
      </c>
      <c r="J5" s="11" t="s">
        <v>247</v>
      </c>
      <c r="K5" s="12"/>
      <c r="L5" s="12"/>
      <c r="M5" s="13"/>
      <c r="N5" s="11" t="s">
        <v>182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46" t="s">
        <v>58</v>
      </c>
      <c r="K6" s="14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188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48" t="s">
        <v>57</v>
      </c>
      <c r="K7" s="149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1" t="s">
        <v>57</v>
      </c>
      <c r="K8" s="61" t="s">
        <v>248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20">
        <v>21</v>
      </c>
      <c r="V9" s="33">
        <v>22</v>
      </c>
      <c r="W9" s="20">
        <v>23</v>
      </c>
    </row>
    <row r="10" ht="21.75" customHeight="1" spans="1:23">
      <c r="A10" s="63"/>
      <c r="B10" s="63"/>
      <c r="C10" s="63"/>
      <c r="D10" s="63"/>
      <c r="E10" s="63"/>
      <c r="F10" s="63"/>
      <c r="G10" s="63"/>
      <c r="H10" s="6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ht="18.75" customHeight="1" spans="1:23">
      <c r="A11" s="30" t="s">
        <v>163</v>
      </c>
      <c r="B11" s="31"/>
      <c r="C11" s="31"/>
      <c r="D11" s="31"/>
      <c r="E11" s="31"/>
      <c r="F11" s="31"/>
      <c r="G11" s="31"/>
      <c r="H11" s="3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3" customHeight="1" spans="6:6">
      <c r="F13" s="1" t="s">
        <v>249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J10"/>
  <sheetViews>
    <sheetView showZeros="0" workbookViewId="0">
      <selection activeCell="A10" sqref="A10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" style="1" customWidth="1"/>
    <col min="11" max="16384" width="9.14166666666667" style="1"/>
  </cols>
  <sheetData>
    <row r="2" ht="18" customHeight="1" spans="10:10">
      <c r="J2" s="3" t="s">
        <v>250</v>
      </c>
    </row>
    <row r="3" ht="39.75" customHeight="1" spans="1:10">
      <c r="A3" s="59" t="str">
        <f>"2025"&amp;"年部门项目支出绩效目标表"</f>
        <v>2025年部门项目支出绩效目标表</v>
      </c>
      <c r="B3" s="4"/>
      <c r="C3" s="4"/>
      <c r="D3" s="4"/>
      <c r="E3" s="4"/>
      <c r="F3" s="60"/>
      <c r="G3" s="4"/>
      <c r="H3" s="60"/>
      <c r="I3" s="60"/>
      <c r="J3" s="4"/>
    </row>
    <row r="4" ht="17.25" customHeight="1" spans="1:1">
      <c r="A4" s="5" t="str">
        <f>"单位名称："&amp;"昆明市生态环境局晋宁分局生态环境监测站"</f>
        <v>单位名称：昆明市生态环境局晋宁分局生态环境监测站</v>
      </c>
    </row>
    <row r="5" ht="44.25" customHeight="1" spans="1:10">
      <c r="A5" s="61" t="s">
        <v>175</v>
      </c>
      <c r="B5" s="61" t="s">
        <v>251</v>
      </c>
      <c r="C5" s="61" t="s">
        <v>252</v>
      </c>
      <c r="D5" s="61" t="s">
        <v>253</v>
      </c>
      <c r="E5" s="61" t="s">
        <v>254</v>
      </c>
      <c r="F5" s="62" t="s">
        <v>255</v>
      </c>
      <c r="G5" s="61" t="s">
        <v>256</v>
      </c>
      <c r="H5" s="62" t="s">
        <v>257</v>
      </c>
      <c r="I5" s="62" t="s">
        <v>258</v>
      </c>
      <c r="J5" s="61" t="s">
        <v>259</v>
      </c>
    </row>
    <row r="6" ht="18.75" customHeight="1" spans="1:10">
      <c r="A6" s="144">
        <v>1</v>
      </c>
      <c r="B6" s="144">
        <v>2</v>
      </c>
      <c r="C6" s="144">
        <v>3</v>
      </c>
      <c r="D6" s="144">
        <v>4</v>
      </c>
      <c r="E6" s="144">
        <v>5</v>
      </c>
      <c r="F6" s="33">
        <v>6</v>
      </c>
      <c r="G6" s="144">
        <v>7</v>
      </c>
      <c r="H6" s="33">
        <v>8</v>
      </c>
      <c r="I6" s="33">
        <v>9</v>
      </c>
      <c r="J6" s="144">
        <v>10</v>
      </c>
    </row>
    <row r="7" ht="42" customHeight="1" spans="1:10">
      <c r="A7" s="28"/>
      <c r="B7" s="63"/>
      <c r="C7" s="63"/>
      <c r="D7" s="63"/>
      <c r="E7" s="47"/>
      <c r="F7" s="64"/>
      <c r="G7" s="47"/>
      <c r="H7" s="64"/>
      <c r="I7" s="64"/>
      <c r="J7" s="47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10" customHeight="1" spans="1:1">
      <c r="A10" s="1" t="s">
        <v>260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2025-02-10T05:30:00Z</dcterms:created>
  <dcterms:modified xsi:type="dcterms:W3CDTF">2025-02-14T04:08:54Z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986EC3143E7F462B867E3983BAEDE244_12</vt:lpwstr>
  </property>
  <property fmtid="{D5CDD505-2E9C-101B-9397-08002B2CF9AE}" pid="3" name="KSOProductBuildVer">
    <vt:lpwstr>2052-12.1.0.18276</vt:lpwstr>
  </property>
</Properties>
</file>