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920" windowHeight="84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<sst xmlns="http://schemas.openxmlformats.org/spreadsheetml/2006/main" count="53" uniqueCount="35">
  <si>
    <t xml:space="preserve">  昆明市  晋宁区河湖管理范围成果汇总表</t>
  </si>
  <si>
    <t>河湖名称</t>
  </si>
  <si>
    <r>
      <rPr>
        <sz val="10.5"/>
        <color rgb="FF000000"/>
        <rFont val="宋体"/>
        <charset val="134"/>
      </rPr>
      <t>河流（湖岸）总长（</t>
    </r>
    <r>
      <rPr>
        <sz val="10.5"/>
        <color rgb="FF000000"/>
        <rFont val="Times New Roman"/>
        <charset val="134"/>
      </rPr>
      <t>km</t>
    </r>
    <r>
      <rPr>
        <sz val="10.5"/>
        <color rgb="FF000000"/>
        <rFont val="宋体"/>
        <charset val="134"/>
      </rPr>
      <t>）</t>
    </r>
  </si>
  <si>
    <t>有堤防河湖管理范围划定情况</t>
  </si>
  <si>
    <t>无堤防河湖划定情况</t>
  </si>
  <si>
    <t>位置描述</t>
  </si>
  <si>
    <t>备注</t>
  </si>
  <si>
    <t>有堤防且已达到防洪标准的河湖</t>
  </si>
  <si>
    <t>有堤防但未达到防洪标准的河湖</t>
  </si>
  <si>
    <t>管理要求较高</t>
  </si>
  <si>
    <r>
      <rPr>
        <sz val="10.5"/>
        <color rgb="FF000000"/>
        <rFont val="宋体"/>
        <charset val="134"/>
      </rPr>
      <t>管理要求较低的山区河道（湖岸）长度（</t>
    </r>
    <r>
      <rPr>
        <sz val="10.5"/>
        <color rgb="FF000000"/>
        <rFont val="Times New Roman"/>
        <charset val="134"/>
      </rPr>
      <t>km</t>
    </r>
    <r>
      <rPr>
        <sz val="10.5"/>
        <color rgb="FF000000"/>
        <rFont val="宋体"/>
        <charset val="134"/>
      </rPr>
      <t>）</t>
    </r>
  </si>
  <si>
    <r>
      <rPr>
        <sz val="10.5"/>
        <color rgb="FF000000"/>
        <rFont val="宋体"/>
        <charset val="134"/>
      </rPr>
      <t>河流（湖岸）长度（</t>
    </r>
    <r>
      <rPr>
        <sz val="10.5"/>
        <color rgb="FF000000"/>
        <rFont val="Times New Roman"/>
        <charset val="134"/>
      </rPr>
      <t>km</t>
    </r>
    <r>
      <rPr>
        <sz val="10.5"/>
        <color rgb="FF000000"/>
        <rFont val="宋体"/>
        <charset val="134"/>
      </rPr>
      <t>）</t>
    </r>
  </si>
  <si>
    <r>
      <rPr>
        <sz val="10.5"/>
        <color rgb="FF000000"/>
        <rFont val="宋体"/>
        <charset val="134"/>
      </rPr>
      <t>防洪标准（</t>
    </r>
    <r>
      <rPr>
        <sz val="10.5"/>
        <color rgb="FF000000"/>
        <rFont val="Times New Roman"/>
        <charset val="134"/>
      </rPr>
      <t>P=  %</t>
    </r>
    <r>
      <rPr>
        <sz val="10.5"/>
        <color rgb="FF000000"/>
        <rFont val="宋体"/>
        <charset val="134"/>
      </rPr>
      <t>）</t>
    </r>
  </si>
  <si>
    <t>坝区河道（湖岸）长度（km）</t>
  </si>
  <si>
    <r>
      <rPr>
        <sz val="10.5"/>
        <color rgb="FF000000"/>
        <rFont val="宋体"/>
        <charset val="134"/>
      </rPr>
      <t>山区河道（湖岸）长度（</t>
    </r>
    <r>
      <rPr>
        <sz val="10.5"/>
        <color rgb="FF000000"/>
        <rFont val="Times New Roman"/>
        <charset val="134"/>
      </rPr>
      <t>km</t>
    </r>
    <r>
      <rPr>
        <sz val="10.5"/>
        <color rgb="FF000000"/>
        <rFont val="宋体"/>
        <charset val="134"/>
      </rPr>
      <t>）</t>
    </r>
  </si>
  <si>
    <t>大河</t>
  </si>
  <si>
    <t>淤泥河</t>
  </si>
  <si>
    <t>柴河</t>
  </si>
  <si>
    <t>东大河</t>
  </si>
  <si>
    <t>中河</t>
  </si>
  <si>
    <t>古城河</t>
  </si>
  <si>
    <t>鸣矣河（晋宁二街段）</t>
  </si>
  <si>
    <t>扒河</t>
  </si>
  <si>
    <t>双河</t>
  </si>
  <si>
    <t>三乡河</t>
  </si>
  <si>
    <t>大摆衣河</t>
  </si>
  <si>
    <t>干沟河</t>
  </si>
  <si>
    <t>/</t>
  </si>
  <si>
    <t>前河</t>
  </si>
  <si>
    <t>西河</t>
  </si>
  <si>
    <t>龙母箐河</t>
  </si>
  <si>
    <t>招坝河</t>
  </si>
  <si>
    <t>小计：</t>
  </si>
  <si>
    <t>合计：</t>
  </si>
  <si>
    <t>该表统计数据与汇总表（左右岸）相一致。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</si>
</sst>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0.5"/>
      <color rgb="FF000000"/>
      <name val="Times New Roman"/>
      <charset val="134"/>
    </font>
    <font>
      <b/>
      <sz val="10.5"/>
      <color rgb="FF000000"/>
      <name val="宋体"/>
      <charset val="134"/>
    </font>
    <font>
      <b/>
      <sz val="10.5"/>
      <color rgb="FF00000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2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31" borderId="10" applyNumberFormat="0" applyAlignment="0" applyProtection="0">
      <alignment vertical="center"/>
    </xf>
    <xf numFmtId="0" fontId="23" fillId="31" borderId="9" applyNumberFormat="0" applyAlignment="0" applyProtection="0">
      <alignment vertical="center"/>
    </xf>
    <xf numFmtId="0" fontId="24" fillId="32" borderId="1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4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8"/>
  <sheetViews>
    <sheetView tabSelected="1" topLeftCell="A16" workbookViewId="0">
      <selection activeCell="B24" sqref="B24"/>
    </sheetView>
  </sheetViews>
  <sheetFormatPr defaultColWidth="9" defaultRowHeight="14.4"/>
  <cols>
    <col min="1" max="1" width="12.3796296296296" style="2" customWidth="1"/>
    <col min="2" max="2" width="17.25" customWidth="1"/>
    <col min="3" max="7" width="20.1296296296296" customWidth="1"/>
    <col min="8" max="8" width="20.1296296296296" style="3" customWidth="1"/>
    <col min="9" max="10" width="20.1296296296296" customWidth="1"/>
  </cols>
  <sheetData>
    <row r="1" ht="17.4" spans="1:10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</row>
    <row r="2" spans="1:10">
      <c r="A2" s="6" t="s">
        <v>1</v>
      </c>
      <c r="B2" s="6" t="s">
        <v>2</v>
      </c>
      <c r="C2" s="6" t="s">
        <v>3</v>
      </c>
      <c r="D2" s="6"/>
      <c r="E2" s="6"/>
      <c r="F2" s="6" t="s">
        <v>4</v>
      </c>
      <c r="G2" s="6"/>
      <c r="H2" s="7"/>
      <c r="I2" s="6" t="s">
        <v>5</v>
      </c>
      <c r="J2" s="6" t="s">
        <v>6</v>
      </c>
    </row>
    <row r="3" ht="28.8" spans="1:10">
      <c r="A3" s="6"/>
      <c r="B3" s="6"/>
      <c r="C3" s="6" t="s">
        <v>7</v>
      </c>
      <c r="D3" s="6"/>
      <c r="E3" s="6" t="s">
        <v>8</v>
      </c>
      <c r="F3" s="6" t="s">
        <v>9</v>
      </c>
      <c r="G3" s="6"/>
      <c r="H3" s="7" t="s">
        <v>10</v>
      </c>
      <c r="I3" s="6"/>
      <c r="J3" s="6"/>
    </row>
    <row r="4" ht="28.8" spans="1:10">
      <c r="A4" s="6"/>
      <c r="B4" s="6"/>
      <c r="C4" s="6" t="s">
        <v>11</v>
      </c>
      <c r="D4" s="6" t="s">
        <v>12</v>
      </c>
      <c r="E4" s="6" t="s">
        <v>11</v>
      </c>
      <c r="F4" s="6" t="s">
        <v>13</v>
      </c>
      <c r="G4" s="6" t="s">
        <v>14</v>
      </c>
      <c r="H4" s="7"/>
      <c r="I4" s="6"/>
      <c r="J4" s="6"/>
    </row>
    <row r="5" spans="1:10">
      <c r="A5" s="8" t="s">
        <v>15</v>
      </c>
      <c r="B5" s="9">
        <v>24.9624624461931</v>
      </c>
      <c r="C5" s="10">
        <f t="shared" ref="C5:C11" si="0">B5</f>
        <v>24.9624624461931</v>
      </c>
      <c r="D5" s="11"/>
      <c r="E5" s="11"/>
      <c r="F5" s="11"/>
      <c r="G5" s="11"/>
      <c r="H5" s="10"/>
      <c r="I5" s="11"/>
      <c r="J5" s="24"/>
    </row>
    <row r="6" spans="1:10">
      <c r="A6" s="8" t="s">
        <v>16</v>
      </c>
      <c r="B6" s="9">
        <v>9.407797899</v>
      </c>
      <c r="C6" s="10">
        <f t="shared" si="0"/>
        <v>9.407797899</v>
      </c>
      <c r="D6" s="11"/>
      <c r="E6" s="11"/>
      <c r="F6" s="11"/>
      <c r="G6" s="11"/>
      <c r="H6" s="10"/>
      <c r="I6" s="11"/>
      <c r="J6" s="24"/>
    </row>
    <row r="7" spans="1:10">
      <c r="A7" s="8" t="s">
        <v>17</v>
      </c>
      <c r="B7" s="9">
        <v>13.2292435509264</v>
      </c>
      <c r="C7" s="10">
        <f t="shared" si="0"/>
        <v>13.2292435509264</v>
      </c>
      <c r="D7" s="11"/>
      <c r="E7" s="11"/>
      <c r="F7" s="11"/>
      <c r="G7" s="11"/>
      <c r="H7" s="10"/>
      <c r="I7" s="11"/>
      <c r="J7" s="24"/>
    </row>
    <row r="8" spans="1:10">
      <c r="A8" s="8" t="s">
        <v>18</v>
      </c>
      <c r="B8" s="9">
        <v>17.7061457542634</v>
      </c>
      <c r="C8" s="10">
        <f t="shared" si="0"/>
        <v>17.7061457542634</v>
      </c>
      <c r="D8" s="11"/>
      <c r="E8" s="11"/>
      <c r="F8" s="11"/>
      <c r="G8" s="11"/>
      <c r="H8" s="10"/>
      <c r="I8" s="11"/>
      <c r="J8" s="24"/>
    </row>
    <row r="9" spans="1:10">
      <c r="A9" s="8" t="s">
        <v>19</v>
      </c>
      <c r="B9" s="9">
        <v>6.44418397290322</v>
      </c>
      <c r="C9" s="10">
        <f t="shared" si="0"/>
        <v>6.44418397290322</v>
      </c>
      <c r="D9" s="11"/>
      <c r="E9" s="11"/>
      <c r="F9" s="11"/>
      <c r="G9" s="11"/>
      <c r="H9" s="10"/>
      <c r="I9" s="11"/>
      <c r="J9" s="24"/>
    </row>
    <row r="10" spans="1:10">
      <c r="A10" s="8" t="s">
        <v>20</v>
      </c>
      <c r="B10" s="9">
        <v>4.5119450079172</v>
      </c>
      <c r="C10" s="10"/>
      <c r="D10" s="11"/>
      <c r="E10" s="11"/>
      <c r="F10" s="11"/>
      <c r="G10" s="11"/>
      <c r="H10" s="10"/>
      <c r="I10" s="11"/>
      <c r="J10" s="24"/>
    </row>
    <row r="11" ht="28.8" spans="1:10">
      <c r="A11" s="8" t="s">
        <v>21</v>
      </c>
      <c r="B11" s="9">
        <v>16.4353861517713</v>
      </c>
      <c r="C11" s="10"/>
      <c r="D11" s="11"/>
      <c r="E11" s="11"/>
      <c r="F11" s="11"/>
      <c r="G11" s="11"/>
      <c r="H11" s="10"/>
      <c r="I11" s="11"/>
      <c r="J11" s="24"/>
    </row>
    <row r="12" spans="1:10">
      <c r="A12" s="12" t="s">
        <v>22</v>
      </c>
      <c r="B12" s="9">
        <v>3.96679627120325</v>
      </c>
      <c r="C12" s="11"/>
      <c r="D12" s="11"/>
      <c r="E12" s="11"/>
      <c r="F12" s="11"/>
      <c r="G12" s="11"/>
      <c r="H12" s="10">
        <f>B12</f>
        <v>3.96679627120325</v>
      </c>
      <c r="I12" s="11"/>
      <c r="J12" s="24"/>
    </row>
    <row r="13" spans="1:10">
      <c r="A13" s="12" t="s">
        <v>23</v>
      </c>
      <c r="B13" s="9">
        <v>24.1215426756788</v>
      </c>
      <c r="C13" s="11">
        <v>17.18</v>
      </c>
      <c r="D13" s="11">
        <v>10</v>
      </c>
      <c r="E13" s="11"/>
      <c r="F13" s="11"/>
      <c r="G13" s="11"/>
      <c r="H13" s="10"/>
      <c r="I13" s="11"/>
      <c r="J13" s="24"/>
    </row>
    <row r="14" spans="1:10">
      <c r="A14" s="12" t="s">
        <v>24</v>
      </c>
      <c r="B14" s="9">
        <v>5.6279173723564</v>
      </c>
      <c r="C14" s="11"/>
      <c r="D14" s="11"/>
      <c r="E14" s="11"/>
      <c r="F14" s="11"/>
      <c r="G14" s="11"/>
      <c r="H14" s="10">
        <f>B14</f>
        <v>5.6279173723564</v>
      </c>
      <c r="I14" s="11"/>
      <c r="J14" s="24"/>
    </row>
    <row r="15" spans="1:10">
      <c r="A15" s="12" t="s">
        <v>25</v>
      </c>
      <c r="B15" s="9">
        <v>12.6298018329456</v>
      </c>
      <c r="C15" s="11"/>
      <c r="D15" s="11"/>
      <c r="E15" s="11"/>
      <c r="F15" s="11"/>
      <c r="G15" s="11"/>
      <c r="H15" s="10">
        <f t="shared" ref="H15:H20" si="1">B15</f>
        <v>12.6298018329456</v>
      </c>
      <c r="I15" s="11"/>
      <c r="J15" s="24"/>
    </row>
    <row r="16" spans="1:10">
      <c r="A16" s="12" t="s">
        <v>26</v>
      </c>
      <c r="B16" s="9" t="s">
        <v>27</v>
      </c>
      <c r="C16" s="11"/>
      <c r="D16" s="11"/>
      <c r="E16" s="11"/>
      <c r="F16" s="11"/>
      <c r="G16" s="11"/>
      <c r="H16" s="10"/>
      <c r="I16" s="11"/>
      <c r="J16" s="24"/>
    </row>
    <row r="17" spans="1:10">
      <c r="A17" s="12" t="s">
        <v>28</v>
      </c>
      <c r="B17" s="9">
        <v>1.02265417384882</v>
      </c>
      <c r="C17" s="11"/>
      <c r="D17" s="11"/>
      <c r="E17" s="11"/>
      <c r="F17" s="11"/>
      <c r="G17" s="11"/>
      <c r="H17" s="10">
        <f t="shared" si="1"/>
        <v>1.02265417384882</v>
      </c>
      <c r="I17" s="11"/>
      <c r="J17" s="24"/>
    </row>
    <row r="18" spans="1:10">
      <c r="A18" s="12" t="s">
        <v>29</v>
      </c>
      <c r="B18" s="9">
        <v>1.93760221312063</v>
      </c>
      <c r="D18" s="11"/>
      <c r="E18" s="11"/>
      <c r="F18" s="11"/>
      <c r="G18" s="11"/>
      <c r="H18" s="10">
        <f t="shared" si="1"/>
        <v>1.93760221312063</v>
      </c>
      <c r="I18" s="11"/>
      <c r="J18" s="24"/>
    </row>
    <row r="19" spans="1:10">
      <c r="A19" s="12" t="s">
        <v>30</v>
      </c>
      <c r="B19" s="9">
        <v>3.07099037101546</v>
      </c>
      <c r="C19" s="11"/>
      <c r="D19" s="11"/>
      <c r="E19" s="11"/>
      <c r="F19" s="11"/>
      <c r="G19" s="11"/>
      <c r="H19" s="10">
        <f t="shared" si="1"/>
        <v>3.07099037101546</v>
      </c>
      <c r="I19" s="11"/>
      <c r="J19" s="24"/>
    </row>
    <row r="20" spans="1:10">
      <c r="A20" s="12" t="s">
        <v>31</v>
      </c>
      <c r="B20" s="9">
        <v>0.59124571875754</v>
      </c>
      <c r="C20" s="11"/>
      <c r="D20" s="11"/>
      <c r="E20" s="11"/>
      <c r="F20" s="11"/>
      <c r="H20" s="10">
        <f t="shared" si="1"/>
        <v>0.59124571875754</v>
      </c>
      <c r="I20" s="11"/>
      <c r="J20" s="24"/>
    </row>
    <row r="21" s="1" customFormat="1" spans="1:10">
      <c r="A21" s="13" t="s">
        <v>32</v>
      </c>
      <c r="B21" s="14">
        <f>SUM(B5:B20)</f>
        <v>145.665715411901</v>
      </c>
      <c r="C21" s="15"/>
      <c r="D21" s="15"/>
      <c r="E21" s="15"/>
      <c r="F21" s="15"/>
      <c r="G21" s="15"/>
      <c r="H21" s="16"/>
      <c r="I21" s="15"/>
      <c r="J21" s="25"/>
    </row>
    <row r="22" spans="1:10">
      <c r="A22" s="8" t="s">
        <v>15</v>
      </c>
      <c r="B22" s="17">
        <v>24.923113848589</v>
      </c>
      <c r="C22" s="10">
        <f t="shared" ref="C22:C28" si="2">B22</f>
        <v>24.923113848589</v>
      </c>
      <c r="D22" s="11"/>
      <c r="E22" s="11"/>
      <c r="F22" s="11"/>
      <c r="G22" s="11"/>
      <c r="H22" s="10"/>
      <c r="I22" s="11"/>
      <c r="J22" s="24"/>
    </row>
    <row r="23" spans="1:10">
      <c r="A23" s="8" t="s">
        <v>16</v>
      </c>
      <c r="B23" s="17">
        <v>9.516064689</v>
      </c>
      <c r="C23" s="10">
        <f t="shared" si="2"/>
        <v>9.516064689</v>
      </c>
      <c r="D23" s="11"/>
      <c r="E23" s="11"/>
      <c r="F23" s="11"/>
      <c r="G23" s="11"/>
      <c r="H23" s="10"/>
      <c r="I23" s="11"/>
      <c r="J23" s="24"/>
    </row>
    <row r="24" spans="1:10">
      <c r="A24" s="8" t="s">
        <v>17</v>
      </c>
      <c r="B24" s="17">
        <v>13.3764182414774</v>
      </c>
      <c r="C24" s="10">
        <f t="shared" si="2"/>
        <v>13.3764182414774</v>
      </c>
      <c r="D24" s="11"/>
      <c r="E24" s="11"/>
      <c r="F24" s="11"/>
      <c r="G24" s="11"/>
      <c r="H24" s="10"/>
      <c r="I24" s="11"/>
      <c r="J24" s="24"/>
    </row>
    <row r="25" spans="1:10">
      <c r="A25" s="8" t="s">
        <v>18</v>
      </c>
      <c r="B25" s="17">
        <v>17.3731872963155</v>
      </c>
      <c r="C25" s="10">
        <f t="shared" si="2"/>
        <v>17.3731872963155</v>
      </c>
      <c r="D25" s="11"/>
      <c r="E25" s="11"/>
      <c r="F25" s="11"/>
      <c r="G25" s="11"/>
      <c r="H25" s="10"/>
      <c r="I25" s="11"/>
      <c r="J25" s="24"/>
    </row>
    <row r="26" spans="1:10">
      <c r="A26" s="8" t="s">
        <v>19</v>
      </c>
      <c r="B26" s="17">
        <v>6.17718704896622</v>
      </c>
      <c r="C26" s="10">
        <f t="shared" si="2"/>
        <v>6.17718704896622</v>
      </c>
      <c r="D26" s="11"/>
      <c r="E26" s="11"/>
      <c r="F26" s="11"/>
      <c r="G26" s="11"/>
      <c r="H26" s="10"/>
      <c r="I26" s="11"/>
      <c r="J26" s="24"/>
    </row>
    <row r="27" spans="1:10">
      <c r="A27" s="8" t="s">
        <v>20</v>
      </c>
      <c r="B27" s="17">
        <v>4.5191913993835</v>
      </c>
      <c r="C27" s="10">
        <f t="shared" si="2"/>
        <v>4.5191913993835</v>
      </c>
      <c r="D27" s="11"/>
      <c r="E27" s="11"/>
      <c r="F27" s="11"/>
      <c r="G27" s="11"/>
      <c r="H27" s="10"/>
      <c r="I27" s="11"/>
      <c r="J27" s="24"/>
    </row>
    <row r="28" ht="28.8" spans="1:10">
      <c r="A28" s="8" t="s">
        <v>21</v>
      </c>
      <c r="B28" s="17">
        <v>16.4771222150416</v>
      </c>
      <c r="C28" s="10"/>
      <c r="D28" s="11"/>
      <c r="E28" s="11"/>
      <c r="F28" s="11"/>
      <c r="G28" s="11"/>
      <c r="H28" s="10"/>
      <c r="I28" s="11"/>
      <c r="J28" s="24"/>
    </row>
    <row r="29" spans="1:10">
      <c r="A29" s="12" t="s">
        <v>22</v>
      </c>
      <c r="B29" s="17">
        <v>3.55701245497248</v>
      </c>
      <c r="C29" s="11"/>
      <c r="D29" s="11"/>
      <c r="E29" s="11"/>
      <c r="F29" s="11"/>
      <c r="G29" s="11"/>
      <c r="H29" s="10">
        <f>B29</f>
        <v>3.55701245497248</v>
      </c>
      <c r="I29" s="11"/>
      <c r="J29" s="24"/>
    </row>
    <row r="30" spans="1:10">
      <c r="A30" s="12" t="s">
        <v>23</v>
      </c>
      <c r="B30" s="17">
        <v>24.1530360707582</v>
      </c>
      <c r="C30" s="11">
        <v>17.23</v>
      </c>
      <c r="D30" s="11">
        <v>10</v>
      </c>
      <c r="E30" s="11"/>
      <c r="F30" s="11"/>
      <c r="G30" s="11"/>
      <c r="H30" s="10"/>
      <c r="I30" s="11"/>
      <c r="J30" s="24"/>
    </row>
    <row r="31" spans="1:10">
      <c r="A31" s="12" t="s">
        <v>24</v>
      </c>
      <c r="B31" s="17">
        <v>5.54694512183115</v>
      </c>
      <c r="D31" s="11"/>
      <c r="E31" s="11"/>
      <c r="F31" s="11"/>
      <c r="G31" s="11"/>
      <c r="H31" s="10">
        <f>B31</f>
        <v>5.54694512183115</v>
      </c>
      <c r="I31" s="11"/>
      <c r="J31" s="24"/>
    </row>
    <row r="32" spans="1:10">
      <c r="A32" s="12" t="s">
        <v>25</v>
      </c>
      <c r="B32" s="17">
        <v>12.4074688727408</v>
      </c>
      <c r="C32" s="11"/>
      <c r="D32" s="11"/>
      <c r="E32" s="11"/>
      <c r="F32" s="11"/>
      <c r="G32" s="11"/>
      <c r="H32" s="10">
        <f t="shared" ref="H32:H37" si="3">B32</f>
        <v>12.4074688727408</v>
      </c>
      <c r="I32" s="11"/>
      <c r="J32" s="24"/>
    </row>
    <row r="33" spans="1:10">
      <c r="A33" s="12" t="s">
        <v>26</v>
      </c>
      <c r="B33" s="17">
        <v>2.84466054802864</v>
      </c>
      <c r="C33" s="11"/>
      <c r="D33" s="11"/>
      <c r="E33" s="11"/>
      <c r="F33" s="11"/>
      <c r="G33" s="11"/>
      <c r="H33" s="10">
        <f t="shared" si="3"/>
        <v>2.84466054802864</v>
      </c>
      <c r="I33" s="11"/>
      <c r="J33" s="24"/>
    </row>
    <row r="34" spans="1:10">
      <c r="A34" s="12" t="s">
        <v>28</v>
      </c>
      <c r="B34" s="17">
        <v>1.61154505697237</v>
      </c>
      <c r="C34" s="11"/>
      <c r="D34" s="11"/>
      <c r="E34" s="11"/>
      <c r="F34" s="11"/>
      <c r="G34" s="11"/>
      <c r="H34" s="10">
        <f t="shared" si="3"/>
        <v>1.61154505697237</v>
      </c>
      <c r="I34" s="11"/>
      <c r="J34" s="24"/>
    </row>
    <row r="35" spans="1:10">
      <c r="A35" s="18" t="s">
        <v>29</v>
      </c>
      <c r="B35" s="17">
        <v>1.9584047263118</v>
      </c>
      <c r="C35" s="11"/>
      <c r="D35" s="11"/>
      <c r="E35" s="11"/>
      <c r="F35" s="11"/>
      <c r="G35" s="11"/>
      <c r="H35" s="10">
        <f t="shared" si="3"/>
        <v>1.9584047263118</v>
      </c>
      <c r="I35" s="11"/>
      <c r="J35" s="24"/>
    </row>
    <row r="36" spans="1:10">
      <c r="A36" s="18" t="s">
        <v>30</v>
      </c>
      <c r="B36" s="17">
        <v>2.97296702195279</v>
      </c>
      <c r="C36" s="11"/>
      <c r="D36" s="11"/>
      <c r="E36" s="11"/>
      <c r="F36" s="19"/>
      <c r="G36" s="11"/>
      <c r="H36" s="10">
        <f t="shared" si="3"/>
        <v>2.97296702195279</v>
      </c>
      <c r="I36" s="11"/>
      <c r="J36" s="24"/>
    </row>
    <row r="37" spans="1:10">
      <c r="A37" s="18" t="s">
        <v>31</v>
      </c>
      <c r="B37" s="17">
        <v>0.735711657720147</v>
      </c>
      <c r="C37" s="11"/>
      <c r="D37" s="11"/>
      <c r="E37" s="11"/>
      <c r="F37" s="20"/>
      <c r="G37" s="11"/>
      <c r="H37" s="10">
        <f t="shared" si="3"/>
        <v>0.735711657720147</v>
      </c>
      <c r="I37" s="11"/>
      <c r="J37" s="24"/>
    </row>
    <row r="38" s="1" customFormat="1" spans="1:10">
      <c r="A38" s="21" t="s">
        <v>32</v>
      </c>
      <c r="B38" s="14">
        <f>SUM(B22:B37)</f>
        <v>148.150036270062</v>
      </c>
      <c r="C38" s="15"/>
      <c r="D38" s="15"/>
      <c r="E38" s="15"/>
      <c r="F38" s="15"/>
      <c r="G38" s="15"/>
      <c r="H38" s="16"/>
      <c r="I38" s="15"/>
      <c r="J38" s="25"/>
    </row>
    <row r="39" s="1" customFormat="1" spans="1:10">
      <c r="A39" s="21" t="s">
        <v>33</v>
      </c>
      <c r="B39" s="14">
        <f>B38+B21</f>
        <v>293.815751681963</v>
      </c>
      <c r="C39" s="15"/>
      <c r="D39" s="15"/>
      <c r="E39" s="15"/>
      <c r="F39" s="15"/>
      <c r="G39" s="15"/>
      <c r="H39" s="16"/>
      <c r="I39" s="15"/>
      <c r="J39" s="21"/>
    </row>
    <row r="40" spans="1:10">
      <c r="A40" s="22" t="s">
        <v>34</v>
      </c>
      <c r="B40" s="22"/>
      <c r="C40" s="22"/>
      <c r="D40" s="22"/>
      <c r="E40" s="22"/>
      <c r="F40" s="22"/>
      <c r="G40" s="22"/>
      <c r="H40" s="23"/>
      <c r="I40" s="22"/>
      <c r="J40" s="22"/>
    </row>
    <row r="41" spans="1:10">
      <c r="A41" s="22"/>
      <c r="B41" s="22"/>
      <c r="C41" s="22"/>
      <c r="D41" s="22"/>
      <c r="E41" s="22"/>
      <c r="F41" s="22"/>
      <c r="G41" s="22"/>
      <c r="H41" s="23"/>
      <c r="I41" s="22"/>
      <c r="J41" s="22"/>
    </row>
    <row r="42" spans="1:10">
      <c r="A42" s="22"/>
      <c r="B42" s="22"/>
      <c r="C42" s="22"/>
      <c r="D42" s="22"/>
      <c r="E42" s="22"/>
      <c r="F42" s="22"/>
      <c r="G42" s="22"/>
      <c r="H42" s="23"/>
      <c r="I42" s="22"/>
      <c r="J42" s="22"/>
    </row>
    <row r="43" spans="1:10">
      <c r="A43" s="22"/>
      <c r="B43" s="22"/>
      <c r="C43" s="22"/>
      <c r="D43" s="22"/>
      <c r="E43" s="22"/>
      <c r="F43" s="22"/>
      <c r="G43" s="22"/>
      <c r="H43" s="23"/>
      <c r="I43" s="22"/>
      <c r="J43" s="22"/>
    </row>
    <row r="47" spans="1:8">
      <c r="A47"/>
      <c r="B47" s="3"/>
      <c r="H47"/>
    </row>
    <row r="48" spans="1:8">
      <c r="A48"/>
      <c r="B48" s="3"/>
      <c r="H48"/>
    </row>
    <row r="49" spans="1:8">
      <c r="A49"/>
      <c r="B49" s="3"/>
      <c r="H49"/>
    </row>
    <row r="50" spans="1:8">
      <c r="A50"/>
      <c r="B50" s="3"/>
      <c r="H50"/>
    </row>
    <row r="51" spans="1:8">
      <c r="A51"/>
      <c r="B51" s="3"/>
      <c r="H51"/>
    </row>
    <row r="52" spans="1:8">
      <c r="A52"/>
      <c r="B52" s="3"/>
      <c r="H52"/>
    </row>
    <row r="53" spans="1:8">
      <c r="A53"/>
      <c r="B53" s="3"/>
      <c r="H53"/>
    </row>
    <row r="54" spans="1:8">
      <c r="A54"/>
      <c r="B54" s="3"/>
      <c r="H54"/>
    </row>
    <row r="55" spans="1:8">
      <c r="A55"/>
      <c r="B55" s="3"/>
      <c r="H55"/>
    </row>
    <row r="56" spans="1:8">
      <c r="A56"/>
      <c r="B56" s="3"/>
      <c r="H56"/>
    </row>
    <row r="57" spans="1:8">
      <c r="A57"/>
      <c r="B57" s="3"/>
      <c r="H57"/>
    </row>
    <row r="58" spans="1:8">
      <c r="A58"/>
      <c r="B58" s="3"/>
      <c r="H58"/>
    </row>
    <row r="59" spans="1:8">
      <c r="A59"/>
      <c r="B59" s="3"/>
      <c r="H59"/>
    </row>
    <row r="60" spans="1:8">
      <c r="A60"/>
      <c r="B60" s="3"/>
      <c r="H60"/>
    </row>
    <row r="61" spans="1:8">
      <c r="A61"/>
      <c r="B61" s="3"/>
      <c r="H61"/>
    </row>
    <row r="62" spans="1:8">
      <c r="A62"/>
      <c r="B62" s="3"/>
      <c r="H62"/>
    </row>
    <row r="63" spans="1:8">
      <c r="A63"/>
      <c r="B63" s="3"/>
      <c r="H63"/>
    </row>
    <row r="64" spans="1:8">
      <c r="A64"/>
      <c r="B64" s="3"/>
      <c r="H64"/>
    </row>
    <row r="65" spans="1:8">
      <c r="A65"/>
      <c r="B65" s="3"/>
      <c r="H65"/>
    </row>
    <row r="66" spans="1:8">
      <c r="A66"/>
      <c r="B66" s="3"/>
      <c r="H66"/>
    </row>
    <row r="67" spans="1:8">
      <c r="A67"/>
      <c r="B67" s="3"/>
      <c r="H67"/>
    </row>
    <row r="68" spans="1:8">
      <c r="A68"/>
      <c r="B68" s="3"/>
      <c r="H68"/>
    </row>
  </sheetData>
  <mergeCells count="13">
    <mergeCell ref="A1:J1"/>
    <mergeCell ref="C2:E2"/>
    <mergeCell ref="F2:H2"/>
    <mergeCell ref="C3:D3"/>
    <mergeCell ref="F3:G3"/>
    <mergeCell ref="A2:A4"/>
    <mergeCell ref="B2:B4"/>
    <mergeCell ref="H3:H4"/>
    <mergeCell ref="I2:I4"/>
    <mergeCell ref="J2:J4"/>
    <mergeCell ref="J5:J21"/>
    <mergeCell ref="J22:J38"/>
    <mergeCell ref="A40:J43"/>
  </mergeCells>
  <printOptions horizontalCentered="1"/>
  <pageMargins left="0.700694444444445" right="0.700694444444445" top="0.751388888888889" bottom="0.751388888888889" header="0.298611111111111" footer="0.298611111111111"/>
  <pageSetup paperSize="8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6" sqref="E6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2022-10-11T05:36:59Z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