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<sst xmlns="http://schemas.openxmlformats.org/spreadsheetml/2006/main" count="26" uniqueCount="22">
  <si>
    <t>附件</t>
  </si>
  <si>
    <t>昆明市晋宁区2021年12月份高龄老年人保健补助经费核拨表</t>
  </si>
  <si>
    <t>制表单位：昆明市晋宁区民政局                                              制表时间：2022年1月13日</t>
  </si>
  <si>
    <t>序号</t>
  </si>
  <si>
    <t>乡镇（街道）名称</t>
  </si>
  <si>
    <t>80－89岁（人）</t>
  </si>
  <si>
    <t>发放
标准(元/人/月)</t>
  </si>
  <si>
    <t>金额（元）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</si>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</sst>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/>
    </xf>
    <xf numFmtId="176" fontId="3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N5" sqref="N5"/>
    </sheetView>
  </sheetViews>
  <sheetFormatPr defaultColWidth="9" defaultRowHeight="13.5"/>
  <cols>
    <col min="1" max="1" width="4.375" style="1" customWidth="1"/>
    <col min="2" max="2" width="10.625" style="1" customWidth="1"/>
    <col min="3" max="3" width="8.875" style="1" customWidth="1"/>
    <col min="4" max="4" width="8" style="1" customWidth="1"/>
    <col min="5" max="5" width="10.625" style="1" customWidth="1"/>
    <col min="6" max="6" width="8.875" style="1" customWidth="1"/>
    <col min="7" max="7" width="8.375" style="1" customWidth="1"/>
    <col min="8" max="8" width="9.25" style="1" customWidth="1"/>
    <col min="9" max="9" width="8.875" style="1" customWidth="1"/>
    <col min="10" max="10" width="7.75" style="1" customWidth="1"/>
    <col min="11" max="12" width="9.125" style="1" customWidth="1"/>
    <col min="13" max="13" width="10.125" style="1" customWidth="1"/>
    <col min="14" max="14" width="12.125" style="1" customWidth="1"/>
    <col min="15" max="16384" width="9" style="1"/>
  </cols>
  <sheetData>
    <row r="1" ht="23" customHeight="1" spans="1:2">
      <c r="A1" s="2" t="s">
        <v>0</v>
      </c>
      <c r="B1" s="2"/>
    </row>
    <row r="2" ht="2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1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63" customHeight="1" spans="1:14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7</v>
      </c>
      <c r="L4" s="6" t="s">
        <v>10</v>
      </c>
      <c r="M4" s="6" t="s">
        <v>11</v>
      </c>
      <c r="N4" s="5" t="s">
        <v>12</v>
      </c>
    </row>
    <row r="5" ht="68" customHeight="1" spans="1:14">
      <c r="A5" s="7">
        <v>1</v>
      </c>
      <c r="B5" s="8" t="s">
        <v>13</v>
      </c>
      <c r="C5" s="9">
        <v>2292</v>
      </c>
      <c r="D5" s="10">
        <v>60</v>
      </c>
      <c r="E5" s="9">
        <f>C5*D5</f>
        <v>137520</v>
      </c>
      <c r="F5" s="9">
        <v>185</v>
      </c>
      <c r="G5" s="10">
        <v>120</v>
      </c>
      <c r="H5" s="11">
        <f>F5*G5</f>
        <v>22200</v>
      </c>
      <c r="I5" s="11">
        <v>4</v>
      </c>
      <c r="J5" s="7">
        <v>500</v>
      </c>
      <c r="K5" s="9">
        <f>I5*J5</f>
        <v>2000</v>
      </c>
      <c r="L5" s="17">
        <f>C5+F5+I5</f>
        <v>2481</v>
      </c>
      <c r="M5" s="17">
        <v>165560</v>
      </c>
      <c r="N5" s="18"/>
    </row>
    <row r="6" ht="33" customHeight="1" spans="1:14">
      <c r="A6" s="7">
        <v>2</v>
      </c>
      <c r="B6" s="8" t="s">
        <v>14</v>
      </c>
      <c r="C6" s="12">
        <v>421</v>
      </c>
      <c r="D6" s="10">
        <v>60</v>
      </c>
      <c r="E6" s="9">
        <f t="shared" ref="E6:E12" si="0">C6*D6</f>
        <v>25260</v>
      </c>
      <c r="F6" s="12">
        <v>63</v>
      </c>
      <c r="G6" s="10">
        <v>120</v>
      </c>
      <c r="H6" s="11">
        <f t="shared" ref="H6:H12" si="1">F6*G6</f>
        <v>7560</v>
      </c>
      <c r="I6" s="12">
        <v>0</v>
      </c>
      <c r="J6" s="7">
        <v>500</v>
      </c>
      <c r="K6" s="9">
        <f t="shared" ref="K6:K12" si="2">I6*J6</f>
        <v>0</v>
      </c>
      <c r="L6" s="17">
        <f t="shared" ref="L6:L11" si="3">C6+F6+I6</f>
        <v>484</v>
      </c>
      <c r="M6" s="17">
        <v>32880</v>
      </c>
      <c r="N6" s="19"/>
    </row>
    <row r="7" ht="33" customHeight="1" spans="1:14">
      <c r="A7" s="7">
        <v>3</v>
      </c>
      <c r="B7" s="8" t="s">
        <v>15</v>
      </c>
      <c r="C7" s="12">
        <v>2290</v>
      </c>
      <c r="D7" s="10">
        <v>60</v>
      </c>
      <c r="E7" s="9">
        <f t="shared" si="0"/>
        <v>137400</v>
      </c>
      <c r="F7" s="12">
        <v>278</v>
      </c>
      <c r="G7" s="10">
        <v>120</v>
      </c>
      <c r="H7" s="11">
        <f t="shared" si="1"/>
        <v>33360</v>
      </c>
      <c r="I7" s="12">
        <v>7</v>
      </c>
      <c r="J7" s="7">
        <v>500</v>
      </c>
      <c r="K7" s="9">
        <f t="shared" si="2"/>
        <v>3500</v>
      </c>
      <c r="L7" s="17">
        <f t="shared" si="3"/>
        <v>2575</v>
      </c>
      <c r="M7" s="17">
        <f>E7+H7+K7</f>
        <v>174260</v>
      </c>
      <c r="N7" s="18"/>
    </row>
    <row r="8" ht="33" customHeight="1" spans="1:14">
      <c r="A8" s="7">
        <v>4</v>
      </c>
      <c r="B8" s="8" t="s">
        <v>16</v>
      </c>
      <c r="C8" s="12">
        <v>827</v>
      </c>
      <c r="D8" s="10">
        <v>60</v>
      </c>
      <c r="E8" s="9">
        <f t="shared" si="0"/>
        <v>49620</v>
      </c>
      <c r="F8" s="12">
        <v>107</v>
      </c>
      <c r="G8" s="13">
        <v>120</v>
      </c>
      <c r="H8" s="11">
        <f t="shared" si="1"/>
        <v>12840</v>
      </c>
      <c r="I8" s="12">
        <v>1</v>
      </c>
      <c r="J8" s="7">
        <v>500</v>
      </c>
      <c r="K8" s="9">
        <f t="shared" si="2"/>
        <v>500</v>
      </c>
      <c r="L8" s="17">
        <f t="shared" si="3"/>
        <v>935</v>
      </c>
      <c r="M8" s="17">
        <f>E8+H8+K8</f>
        <v>62960</v>
      </c>
      <c r="N8" s="18"/>
    </row>
    <row r="9" ht="33" customHeight="1" spans="1:14">
      <c r="A9" s="7">
        <v>5</v>
      </c>
      <c r="B9" s="8" t="s">
        <v>17</v>
      </c>
      <c r="C9" s="11">
        <v>365</v>
      </c>
      <c r="D9" s="10">
        <v>60</v>
      </c>
      <c r="E9" s="9">
        <f t="shared" si="0"/>
        <v>21900</v>
      </c>
      <c r="F9" s="11">
        <v>53</v>
      </c>
      <c r="G9" s="10">
        <v>120</v>
      </c>
      <c r="H9" s="11">
        <f t="shared" si="1"/>
        <v>6360</v>
      </c>
      <c r="I9" s="11">
        <v>0</v>
      </c>
      <c r="J9" s="7">
        <v>500</v>
      </c>
      <c r="K9" s="9">
        <f t="shared" si="2"/>
        <v>0</v>
      </c>
      <c r="L9" s="17">
        <f t="shared" si="3"/>
        <v>418</v>
      </c>
      <c r="M9" s="17">
        <f>E9+H9</f>
        <v>28260</v>
      </c>
      <c r="N9" s="18"/>
    </row>
    <row r="10" ht="33" customHeight="1" spans="1:14">
      <c r="A10" s="7">
        <v>6</v>
      </c>
      <c r="B10" s="8" t="s">
        <v>18</v>
      </c>
      <c r="C10" s="14">
        <v>374</v>
      </c>
      <c r="D10" s="10">
        <v>60</v>
      </c>
      <c r="E10" s="9">
        <f t="shared" si="0"/>
        <v>22440</v>
      </c>
      <c r="F10" s="14">
        <v>48</v>
      </c>
      <c r="G10" s="10">
        <v>120</v>
      </c>
      <c r="H10" s="11">
        <f t="shared" si="1"/>
        <v>5760</v>
      </c>
      <c r="I10" s="14">
        <v>3</v>
      </c>
      <c r="J10" s="7">
        <v>500</v>
      </c>
      <c r="K10" s="9">
        <f t="shared" si="2"/>
        <v>1500</v>
      </c>
      <c r="L10" s="17">
        <f t="shared" si="3"/>
        <v>425</v>
      </c>
      <c r="M10" s="17">
        <f>E10+H10+K10</f>
        <v>29700</v>
      </c>
      <c r="N10" s="7"/>
    </row>
    <row r="11" ht="33" customHeight="1" spans="1:14">
      <c r="A11" s="7">
        <v>7</v>
      </c>
      <c r="B11" s="8" t="s">
        <v>19</v>
      </c>
      <c r="C11" s="11">
        <v>232</v>
      </c>
      <c r="D11" s="10">
        <v>60</v>
      </c>
      <c r="E11" s="9">
        <f t="shared" si="0"/>
        <v>13920</v>
      </c>
      <c r="F11" s="11">
        <v>35</v>
      </c>
      <c r="G11" s="10">
        <v>120</v>
      </c>
      <c r="H11" s="11">
        <f t="shared" si="1"/>
        <v>4200</v>
      </c>
      <c r="I11" s="11">
        <v>1</v>
      </c>
      <c r="J11" s="7">
        <v>500</v>
      </c>
      <c r="K11" s="9">
        <f t="shared" si="2"/>
        <v>500</v>
      </c>
      <c r="L11" s="17">
        <f t="shared" si="3"/>
        <v>268</v>
      </c>
      <c r="M11" s="17">
        <f>E11+H11+K11</f>
        <v>18620</v>
      </c>
      <c r="N11" s="19"/>
    </row>
    <row r="12" ht="33" customHeight="1" spans="1:14">
      <c r="A12" s="15">
        <v>8</v>
      </c>
      <c r="B12" s="16" t="s">
        <v>20</v>
      </c>
      <c r="C12" s="16">
        <v>288</v>
      </c>
      <c r="D12" s="16">
        <v>60</v>
      </c>
      <c r="E12" s="9">
        <f t="shared" si="0"/>
        <v>17280</v>
      </c>
      <c r="F12" s="16">
        <v>37</v>
      </c>
      <c r="G12" s="16">
        <v>120</v>
      </c>
      <c r="H12" s="11">
        <f t="shared" si="1"/>
        <v>4440</v>
      </c>
      <c r="I12" s="16">
        <v>0</v>
      </c>
      <c r="J12" s="16">
        <v>500</v>
      </c>
      <c r="K12" s="9">
        <f t="shared" si="2"/>
        <v>0</v>
      </c>
      <c r="L12" s="16">
        <f>C12+F12</f>
        <v>325</v>
      </c>
      <c r="M12" s="17">
        <f>E12+H12</f>
        <v>21720</v>
      </c>
      <c r="N12" s="18"/>
    </row>
    <row r="13" ht="33" customHeight="1" spans="1:14">
      <c r="A13" s="7" t="s">
        <v>21</v>
      </c>
      <c r="B13" s="7"/>
      <c r="C13" s="7">
        <f>SUM(C5:C12)</f>
        <v>7089</v>
      </c>
      <c r="D13" s="7"/>
      <c r="E13" s="7">
        <f>SUM(E5:E12)</f>
        <v>425340</v>
      </c>
      <c r="F13" s="7">
        <f>SUM(F5:F12)</f>
        <v>806</v>
      </c>
      <c r="G13" s="7"/>
      <c r="H13" s="7">
        <f>SUM(H5:H12)</f>
        <v>96720</v>
      </c>
      <c r="I13" s="7">
        <f>SUM(I5:I12)</f>
        <v>16</v>
      </c>
      <c r="J13" s="7"/>
      <c r="K13" s="7">
        <f>SUM(K5:K12)</f>
        <v>8000</v>
      </c>
      <c r="L13" s="7">
        <f>SUM(L5:L12)</f>
        <v>7911</v>
      </c>
      <c r="M13" s="7">
        <f>SUM(M5:M12)</f>
        <v>533960</v>
      </c>
      <c r="N13" s="7"/>
    </row>
  </sheetData>
  <mergeCells count="4">
    <mergeCell ref="A1:B1"/>
    <mergeCell ref="A2:N2"/>
    <mergeCell ref="A3:N3"/>
    <mergeCell ref="A13:B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