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统计表" sheetId="2" r:id="rId1"/>
    <sheet name="附件" sheetId="1" r:id="rId2"/>
  </sheets>
  <calcPr calcId="144525"/>
</workbook>
</file>

<file path=xl/sharedStrings.xml><?xml version="1.0" encoding="utf-8"?>
<sst xmlns="http://schemas.openxmlformats.org/spreadsheetml/2006/main" count="69" uniqueCount="37">
  <si>
    <t>昆明市晋宁区2022年1-12月高龄老年人保健补助发放汇总表</t>
  </si>
  <si>
    <t xml:space="preserve">制表单位：昆明市晋宁区民政局                                          </t>
  </si>
  <si>
    <t>制表时间：2023年1月6日</t>
  </si>
  <si>
    <t>7月</t>
  </si>
  <si>
    <t>8月</t>
  </si>
  <si>
    <t>9月</t>
  </si>
  <si>
    <t>10月</t>
  </si>
  <si>
    <t>11月</t>
  </si>
  <si>
    <t>2022年合计</t>
  </si>
  <si>
    <t>序号</t>
  </si>
  <si>
    <t>乡镇（街道）名称</t>
  </si>
  <si>
    <t>80－89岁（人次）</t>
  </si>
  <si>
    <t>发放
标准(元/人/月)</t>
  </si>
  <si>
    <t>金额
（元）</t>
  </si>
  <si>
    <t>90－99岁（人次）</t>
  </si>
  <si>
    <t>100岁以上（人次）</t>
  </si>
  <si>
    <t>合计（人次）</t>
  </si>
  <si>
    <t>金额合计（元）</t>
  </si>
  <si>
    <t>备注</t>
  </si>
  <si>
    <t>合计</t>
  </si>
  <si>
    <t>昆阳街道</t>
  </si>
  <si>
    <t>补发6180元</t>
  </si>
  <si>
    <t>宝峰街道</t>
  </si>
  <si>
    <t>补发60元</t>
  </si>
  <si>
    <t>晋城街道</t>
  </si>
  <si>
    <t>上蒜镇</t>
  </si>
  <si>
    <t>补发120元</t>
  </si>
  <si>
    <t>六街镇</t>
  </si>
  <si>
    <t>二街镇</t>
  </si>
  <si>
    <t>双河乡</t>
  </si>
  <si>
    <t>夕阳乡</t>
  </si>
  <si>
    <t>补发合计6420元</t>
  </si>
  <si>
    <t>制表时间：2023年1月13日</t>
  </si>
  <si>
    <t>80－89岁（人）</t>
  </si>
  <si>
    <t>90－99岁（人）</t>
  </si>
  <si>
    <t>100岁以上（人）</t>
  </si>
  <si>
    <t>合计（人）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</si>
</sst>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3"/>
  <sheetViews>
    <sheetView zoomScale="75" zoomScaleNormal="75" topLeftCell="F1" workbookViewId="0">
      <selection activeCell="AL4" sqref="AL4:AL11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7.375" style="1" customWidth="1"/>
    <col min="12" max="12" width="9" style="1" customWidth="1"/>
    <col min="13" max="13" width="12.375" style="1" customWidth="1"/>
    <col min="14" max="14" width="6.375" style="1" customWidth="1"/>
    <col min="15" max="34" width="9" style="1"/>
    <col min="35" max="36" width="9.25" style="1"/>
    <col min="37" max="37" width="9" style="1"/>
    <col min="38" max="39" width="9.25" style="1"/>
    <col min="40" max="16384" width="9" style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9" t="s">
        <v>2</v>
      </c>
      <c r="M2" s="19"/>
      <c r="N2" s="3"/>
      <c r="O2" s="1" t="s">
        <v>3</v>
      </c>
      <c r="S2" s="1" t="s">
        <v>4</v>
      </c>
      <c r="W2" s="1" t="s">
        <v>5</v>
      </c>
      <c r="AA2" s="1" t="s">
        <v>6</v>
      </c>
      <c r="AE2" s="1" t="s">
        <v>7</v>
      </c>
      <c r="AI2" s="1" t="s">
        <v>8</v>
      </c>
    </row>
    <row r="3" ht="63" customHeight="1" spans="1:39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12</v>
      </c>
      <c r="H3" s="5" t="s">
        <v>13</v>
      </c>
      <c r="I3" s="5" t="s">
        <v>15</v>
      </c>
      <c r="J3" s="5" t="s">
        <v>12</v>
      </c>
      <c r="K3" s="5" t="s">
        <v>13</v>
      </c>
      <c r="L3" s="5" t="s">
        <v>16</v>
      </c>
      <c r="M3" s="5" t="s">
        <v>17</v>
      </c>
      <c r="N3" s="20" t="s">
        <v>18</v>
      </c>
      <c r="O3" s="1">
        <v>80</v>
      </c>
      <c r="P3" s="1">
        <v>90</v>
      </c>
      <c r="Q3" s="1">
        <v>100</v>
      </c>
      <c r="R3" s="1" t="s">
        <v>19</v>
      </c>
      <c r="S3" s="1">
        <v>80</v>
      </c>
      <c r="T3" s="1">
        <v>90</v>
      </c>
      <c r="U3" s="1">
        <v>100</v>
      </c>
      <c r="V3" s="1" t="s">
        <v>19</v>
      </c>
      <c r="W3" s="1">
        <v>80</v>
      </c>
      <c r="X3" s="1">
        <v>90</v>
      </c>
      <c r="Y3" s="1">
        <v>100</v>
      </c>
      <c r="Z3" s="1" t="s">
        <v>19</v>
      </c>
      <c r="AA3" s="1">
        <v>80</v>
      </c>
      <c r="AB3" s="1">
        <v>90</v>
      </c>
      <c r="AC3" s="1">
        <v>100</v>
      </c>
      <c r="AD3" s="1" t="s">
        <v>19</v>
      </c>
      <c r="AE3" s="1">
        <v>80</v>
      </c>
      <c r="AF3" s="1">
        <v>90</v>
      </c>
      <c r="AG3" s="1">
        <v>100</v>
      </c>
      <c r="AH3" s="1" t="s">
        <v>19</v>
      </c>
      <c r="AI3" s="1">
        <v>80</v>
      </c>
      <c r="AJ3" s="1">
        <v>90</v>
      </c>
      <c r="AK3" s="1">
        <v>100</v>
      </c>
      <c r="AL3" s="1" t="s">
        <v>19</v>
      </c>
      <c r="AM3" s="1">
        <v>80</v>
      </c>
    </row>
    <row r="4" ht="50" customHeight="1" spans="1:39">
      <c r="A4" s="6">
        <v>1</v>
      </c>
      <c r="B4" s="7" t="s">
        <v>20</v>
      </c>
      <c r="C4" s="8">
        <v>15981</v>
      </c>
      <c r="D4" s="9">
        <v>60</v>
      </c>
      <c r="E4" s="10">
        <v>962820</v>
      </c>
      <c r="F4" s="10">
        <v>1324</v>
      </c>
      <c r="G4" s="9">
        <v>120</v>
      </c>
      <c r="H4" s="11">
        <v>158880</v>
      </c>
      <c r="I4" s="11">
        <v>30</v>
      </c>
      <c r="J4" s="6">
        <v>500</v>
      </c>
      <c r="K4" s="10">
        <v>16000</v>
      </c>
      <c r="L4" s="21">
        <v>17335</v>
      </c>
      <c r="M4" s="21">
        <v>1143880</v>
      </c>
      <c r="N4" s="22" t="s">
        <v>21</v>
      </c>
      <c r="O4" s="1">
        <v>140580</v>
      </c>
      <c r="P4" s="1">
        <v>24120</v>
      </c>
      <c r="Q4" s="1">
        <v>2000</v>
      </c>
      <c r="R4" s="1">
        <f>SUM(O4:Q4)</f>
        <v>166700</v>
      </c>
      <c r="S4" s="1">
        <v>140160</v>
      </c>
      <c r="T4" s="1">
        <v>23880</v>
      </c>
      <c r="U4" s="1">
        <v>1500</v>
      </c>
      <c r="V4" s="1">
        <f>SUM(S4:U4)</f>
        <v>165540</v>
      </c>
      <c r="W4" s="1">
        <v>141240</v>
      </c>
      <c r="X4" s="1">
        <v>24480</v>
      </c>
      <c r="Y4" s="1">
        <v>1000</v>
      </c>
      <c r="Z4" s="1">
        <f>SUM(W4:Y4)</f>
        <v>166720</v>
      </c>
      <c r="AA4" s="1">
        <v>143640</v>
      </c>
      <c r="AB4" s="1">
        <v>24840</v>
      </c>
      <c r="AC4" s="1">
        <v>1000</v>
      </c>
      <c r="AD4" s="1">
        <f>SUM(AA4:AC4)</f>
        <v>169480</v>
      </c>
      <c r="AE4" s="1">
        <v>145500</v>
      </c>
      <c r="AF4" s="1">
        <v>25560</v>
      </c>
      <c r="AG4" s="1">
        <v>1000</v>
      </c>
      <c r="AH4" s="1">
        <f>SUM(AE4:AG4)</f>
        <v>172060</v>
      </c>
      <c r="AI4" s="25">
        <v>1673940</v>
      </c>
      <c r="AJ4" s="25">
        <v>281760</v>
      </c>
      <c r="AK4" s="25">
        <v>22500</v>
      </c>
      <c r="AL4" s="25">
        <v>1984380</v>
      </c>
      <c r="AM4" s="25">
        <v>1680120</v>
      </c>
    </row>
    <row r="5" ht="50" customHeight="1" spans="1:39">
      <c r="A5" s="6">
        <v>2</v>
      </c>
      <c r="B5" s="7" t="s">
        <v>22</v>
      </c>
      <c r="C5" s="12">
        <v>2947</v>
      </c>
      <c r="D5" s="9">
        <v>60</v>
      </c>
      <c r="E5" s="10">
        <v>176820</v>
      </c>
      <c r="F5" s="12">
        <v>421</v>
      </c>
      <c r="G5" s="9">
        <v>120</v>
      </c>
      <c r="H5" s="11">
        <v>50520</v>
      </c>
      <c r="I5" s="12">
        <v>0</v>
      </c>
      <c r="J5" s="6">
        <v>500</v>
      </c>
      <c r="K5" s="10">
        <v>0</v>
      </c>
      <c r="L5" s="21">
        <v>3368</v>
      </c>
      <c r="M5" s="21">
        <v>227400</v>
      </c>
      <c r="N5" s="22" t="s">
        <v>23</v>
      </c>
      <c r="O5" s="1">
        <v>25560</v>
      </c>
      <c r="P5" s="1">
        <v>6840</v>
      </c>
      <c r="R5" s="1">
        <f t="shared" ref="R5:R12" si="0">SUM(O5:Q5)</f>
        <v>32400</v>
      </c>
      <c r="S5" s="1">
        <v>25620</v>
      </c>
      <c r="T5" s="1">
        <v>6960</v>
      </c>
      <c r="V5" s="1">
        <f t="shared" ref="V5:V11" si="1">SUM(S5:U5)</f>
        <v>32580</v>
      </c>
      <c r="W5" s="1">
        <v>25620</v>
      </c>
      <c r="X5" s="1">
        <v>6840</v>
      </c>
      <c r="Z5" s="1">
        <f t="shared" ref="Z5:Z11" si="2">SUM(W5:Y5)</f>
        <v>32460</v>
      </c>
      <c r="AA5" s="1">
        <v>25200</v>
      </c>
      <c r="AB5" s="1">
        <v>6960</v>
      </c>
      <c r="AD5" s="1">
        <f t="shared" ref="AD5:AD11" si="3">SUM(AA5:AC5)</f>
        <v>32160</v>
      </c>
      <c r="AE5" s="1">
        <v>25380</v>
      </c>
      <c r="AF5" s="1">
        <v>7080</v>
      </c>
      <c r="AH5" s="1">
        <f t="shared" ref="AH5:AH11" si="4">SUM(AE5:AG5)</f>
        <v>32460</v>
      </c>
      <c r="AI5" s="25">
        <v>304200</v>
      </c>
      <c r="AJ5" s="25">
        <v>85200</v>
      </c>
      <c r="AK5" s="25">
        <v>0</v>
      </c>
      <c r="AL5" s="25">
        <f t="shared" ref="AL5:AL11" si="5">M5+R5+V5+Z5+AD5+AH5</f>
        <v>389460</v>
      </c>
      <c r="AM5" s="25">
        <v>304260</v>
      </c>
    </row>
    <row r="6" ht="50" customHeight="1" spans="1:39">
      <c r="A6" s="6">
        <v>3</v>
      </c>
      <c r="B6" s="7" t="s">
        <v>24</v>
      </c>
      <c r="C6" s="12">
        <v>15853</v>
      </c>
      <c r="D6" s="9">
        <v>60</v>
      </c>
      <c r="E6" s="10">
        <v>951180</v>
      </c>
      <c r="F6" s="12">
        <v>1885</v>
      </c>
      <c r="G6" s="9">
        <v>120</v>
      </c>
      <c r="H6" s="11">
        <v>226200</v>
      </c>
      <c r="I6" s="12">
        <v>53</v>
      </c>
      <c r="J6" s="6">
        <v>500</v>
      </c>
      <c r="K6" s="10">
        <v>26500</v>
      </c>
      <c r="L6" s="21">
        <f>C6+F6+I6</f>
        <v>17791</v>
      </c>
      <c r="M6" s="21">
        <v>1203880</v>
      </c>
      <c r="N6" s="22"/>
      <c r="O6" s="1">
        <v>134280</v>
      </c>
      <c r="P6" s="1">
        <v>32160</v>
      </c>
      <c r="Q6" s="1">
        <v>4000</v>
      </c>
      <c r="R6" s="1">
        <f t="shared" si="0"/>
        <v>170440</v>
      </c>
      <c r="S6" s="1">
        <v>134460</v>
      </c>
      <c r="T6" s="1">
        <v>32160</v>
      </c>
      <c r="U6" s="1">
        <v>4000</v>
      </c>
      <c r="V6" s="1">
        <f t="shared" si="1"/>
        <v>170620</v>
      </c>
      <c r="W6" s="1">
        <v>135420</v>
      </c>
      <c r="X6" s="1">
        <v>32760</v>
      </c>
      <c r="Y6" s="1">
        <v>4000</v>
      </c>
      <c r="Z6" s="1">
        <f t="shared" si="2"/>
        <v>172180</v>
      </c>
      <c r="AA6" s="1">
        <v>135240</v>
      </c>
      <c r="AB6" s="1">
        <v>32160</v>
      </c>
      <c r="AC6" s="1">
        <v>4000</v>
      </c>
      <c r="AD6" s="1">
        <f t="shared" si="3"/>
        <v>171400</v>
      </c>
      <c r="AE6" s="1">
        <v>136320</v>
      </c>
      <c r="AF6" s="1">
        <v>32760</v>
      </c>
      <c r="AG6" s="1">
        <v>3500</v>
      </c>
      <c r="AH6" s="1">
        <f t="shared" si="4"/>
        <v>172580</v>
      </c>
      <c r="AI6" s="25">
        <v>1626900</v>
      </c>
      <c r="AJ6" s="25">
        <v>388200</v>
      </c>
      <c r="AK6" s="25">
        <v>46000</v>
      </c>
      <c r="AL6" s="25">
        <f t="shared" si="5"/>
        <v>2061100</v>
      </c>
      <c r="AM6" s="25">
        <v>1626900</v>
      </c>
    </row>
    <row r="7" ht="50" customHeight="1" spans="1:39">
      <c r="A7" s="6">
        <v>4</v>
      </c>
      <c r="B7" s="7" t="s">
        <v>25</v>
      </c>
      <c r="C7" s="12">
        <v>5751</v>
      </c>
      <c r="D7" s="9">
        <v>60</v>
      </c>
      <c r="E7" s="10">
        <v>345180</v>
      </c>
      <c r="F7" s="12">
        <v>758</v>
      </c>
      <c r="G7" s="9">
        <v>120</v>
      </c>
      <c r="H7" s="11">
        <v>90960</v>
      </c>
      <c r="I7" s="12">
        <v>4</v>
      </c>
      <c r="J7" s="6">
        <v>500</v>
      </c>
      <c r="K7" s="10">
        <v>2000</v>
      </c>
      <c r="L7" s="21">
        <v>6513</v>
      </c>
      <c r="M7" s="21">
        <v>438260</v>
      </c>
      <c r="N7" s="22" t="s">
        <v>26</v>
      </c>
      <c r="O7" s="1">
        <v>49980</v>
      </c>
      <c r="P7" s="1">
        <v>13200</v>
      </c>
      <c r="R7" s="1">
        <f t="shared" si="0"/>
        <v>63180</v>
      </c>
      <c r="S7" s="1">
        <v>49320</v>
      </c>
      <c r="T7" s="1">
        <v>13320</v>
      </c>
      <c r="V7" s="1">
        <f t="shared" si="1"/>
        <v>62640</v>
      </c>
      <c r="W7" s="1">
        <v>49560</v>
      </c>
      <c r="X7" s="1">
        <v>13440</v>
      </c>
      <c r="Z7" s="1">
        <f t="shared" si="2"/>
        <v>63000</v>
      </c>
      <c r="AA7" s="1">
        <v>49320</v>
      </c>
      <c r="AB7" s="1">
        <v>13200</v>
      </c>
      <c r="AD7" s="1">
        <f t="shared" si="3"/>
        <v>62520</v>
      </c>
      <c r="AE7" s="1">
        <v>49800</v>
      </c>
      <c r="AF7" s="1">
        <v>13320</v>
      </c>
      <c r="AH7" s="1">
        <f t="shared" si="4"/>
        <v>63120</v>
      </c>
      <c r="AI7" s="25">
        <v>593160</v>
      </c>
      <c r="AJ7" s="25">
        <v>157440</v>
      </c>
      <c r="AK7" s="25">
        <v>2000</v>
      </c>
      <c r="AL7" s="25">
        <f t="shared" si="5"/>
        <v>752720</v>
      </c>
      <c r="AM7" s="25">
        <v>593280</v>
      </c>
    </row>
    <row r="8" ht="50" customHeight="1" spans="1:39">
      <c r="A8" s="6">
        <v>5</v>
      </c>
      <c r="B8" s="7" t="s">
        <v>27</v>
      </c>
      <c r="C8" s="11">
        <v>2595</v>
      </c>
      <c r="D8" s="9">
        <v>60</v>
      </c>
      <c r="E8" s="10">
        <v>155700</v>
      </c>
      <c r="F8" s="11">
        <v>367</v>
      </c>
      <c r="G8" s="9">
        <v>120</v>
      </c>
      <c r="H8" s="11">
        <v>44040</v>
      </c>
      <c r="I8" s="11">
        <v>0</v>
      </c>
      <c r="J8" s="6">
        <v>500</v>
      </c>
      <c r="K8" s="10">
        <v>0</v>
      </c>
      <c r="L8" s="21">
        <v>2962</v>
      </c>
      <c r="M8" s="21">
        <v>199800</v>
      </c>
      <c r="N8" s="22" t="s">
        <v>23</v>
      </c>
      <c r="O8" s="1">
        <v>22140</v>
      </c>
      <c r="P8" s="1">
        <v>6000</v>
      </c>
      <c r="R8" s="1">
        <f t="shared" si="0"/>
        <v>28140</v>
      </c>
      <c r="S8" s="1">
        <v>22260</v>
      </c>
      <c r="T8" s="1">
        <v>6120</v>
      </c>
      <c r="V8" s="1">
        <f t="shared" si="1"/>
        <v>28380</v>
      </c>
      <c r="W8" s="1">
        <v>22740</v>
      </c>
      <c r="X8" s="1">
        <v>6240</v>
      </c>
      <c r="Z8" s="1">
        <f t="shared" si="2"/>
        <v>28980</v>
      </c>
      <c r="AA8" s="1">
        <v>23160</v>
      </c>
      <c r="AB8" s="1">
        <v>7320</v>
      </c>
      <c r="AD8" s="1">
        <f t="shared" si="3"/>
        <v>30480</v>
      </c>
      <c r="AE8" s="1">
        <v>23160</v>
      </c>
      <c r="AF8" s="1">
        <v>6120</v>
      </c>
      <c r="AH8" s="1">
        <f t="shared" si="4"/>
        <v>29280</v>
      </c>
      <c r="AI8" s="25">
        <v>269160</v>
      </c>
      <c r="AJ8" s="25">
        <v>75840</v>
      </c>
      <c r="AK8" s="25">
        <v>0</v>
      </c>
      <c r="AL8" s="25">
        <f t="shared" si="5"/>
        <v>345060</v>
      </c>
      <c r="AM8" s="25">
        <v>269220</v>
      </c>
    </row>
    <row r="9" ht="50" customHeight="1" spans="1:39">
      <c r="A9" s="6">
        <v>6</v>
      </c>
      <c r="B9" s="7" t="s">
        <v>28</v>
      </c>
      <c r="C9" s="14">
        <v>2592</v>
      </c>
      <c r="D9" s="9">
        <v>60</v>
      </c>
      <c r="E9" s="10">
        <v>155520</v>
      </c>
      <c r="F9" s="14">
        <v>334</v>
      </c>
      <c r="G9" s="9">
        <v>120</v>
      </c>
      <c r="H9" s="11">
        <v>40080</v>
      </c>
      <c r="I9" s="14">
        <v>21</v>
      </c>
      <c r="J9" s="6">
        <v>500</v>
      </c>
      <c r="K9" s="10">
        <v>10500</v>
      </c>
      <c r="L9" s="21">
        <v>2947</v>
      </c>
      <c r="M9" s="21">
        <v>206100</v>
      </c>
      <c r="N9" s="7"/>
      <c r="O9" s="1">
        <v>22320</v>
      </c>
      <c r="P9" s="1">
        <v>5880</v>
      </c>
      <c r="Q9" s="1">
        <v>1500</v>
      </c>
      <c r="R9" s="1">
        <f t="shared" si="0"/>
        <v>29700</v>
      </c>
      <c r="S9" s="1">
        <v>22620</v>
      </c>
      <c r="T9" s="1">
        <v>6360</v>
      </c>
      <c r="U9" s="1">
        <v>1500</v>
      </c>
      <c r="V9" s="1">
        <f t="shared" si="1"/>
        <v>30480</v>
      </c>
      <c r="W9" s="1">
        <v>22800</v>
      </c>
      <c r="X9" s="1">
        <v>6360</v>
      </c>
      <c r="Y9" s="1">
        <v>1000</v>
      </c>
      <c r="Z9" s="1">
        <f t="shared" si="2"/>
        <v>30160</v>
      </c>
      <c r="AA9" s="1">
        <v>22740</v>
      </c>
      <c r="AB9" s="1">
        <v>6360</v>
      </c>
      <c r="AC9" s="1">
        <v>1000</v>
      </c>
      <c r="AD9" s="1">
        <f t="shared" si="3"/>
        <v>30100</v>
      </c>
      <c r="AE9" s="1">
        <v>22980</v>
      </c>
      <c r="AF9" s="1">
        <v>6360</v>
      </c>
      <c r="AG9" s="1">
        <v>1000</v>
      </c>
      <c r="AH9" s="1">
        <f t="shared" si="4"/>
        <v>30340</v>
      </c>
      <c r="AI9" s="25">
        <v>268980</v>
      </c>
      <c r="AJ9" s="25">
        <v>71400</v>
      </c>
      <c r="AK9" s="25">
        <v>16500</v>
      </c>
      <c r="AL9" s="25">
        <f t="shared" si="5"/>
        <v>356880</v>
      </c>
      <c r="AM9" s="25">
        <v>268980</v>
      </c>
    </row>
    <row r="10" ht="50" customHeight="1" spans="1:39">
      <c r="A10" s="6">
        <v>7</v>
      </c>
      <c r="B10" s="15" t="s">
        <v>29</v>
      </c>
      <c r="C10" s="11">
        <v>1589</v>
      </c>
      <c r="D10" s="9">
        <v>60</v>
      </c>
      <c r="E10" s="10">
        <v>95340</v>
      </c>
      <c r="F10" s="9">
        <v>263</v>
      </c>
      <c r="G10" s="9">
        <v>120</v>
      </c>
      <c r="H10" s="9">
        <v>31560</v>
      </c>
      <c r="I10" s="11">
        <v>7</v>
      </c>
      <c r="J10" s="6">
        <v>500</v>
      </c>
      <c r="K10" s="10">
        <v>3500</v>
      </c>
      <c r="L10" s="6">
        <v>1859</v>
      </c>
      <c r="M10" s="6">
        <v>130400</v>
      </c>
      <c r="N10" s="23"/>
      <c r="O10" s="1">
        <v>13140</v>
      </c>
      <c r="P10" s="1">
        <v>4800</v>
      </c>
      <c r="Q10" s="1">
        <v>500</v>
      </c>
      <c r="R10" s="1">
        <f t="shared" si="0"/>
        <v>18440</v>
      </c>
      <c r="S10" s="1">
        <v>13020</v>
      </c>
      <c r="T10" s="1">
        <v>4800</v>
      </c>
      <c r="U10" s="1">
        <v>500</v>
      </c>
      <c r="V10" s="1">
        <f t="shared" si="1"/>
        <v>18320</v>
      </c>
      <c r="W10" s="1">
        <v>13080</v>
      </c>
      <c r="X10" s="1">
        <v>4800</v>
      </c>
      <c r="Y10" s="1">
        <v>500</v>
      </c>
      <c r="Z10" s="1">
        <f t="shared" si="2"/>
        <v>18380</v>
      </c>
      <c r="AA10" s="1">
        <v>13020</v>
      </c>
      <c r="AB10" s="1">
        <v>4800</v>
      </c>
      <c r="AC10" s="1">
        <v>500</v>
      </c>
      <c r="AD10" s="1">
        <f t="shared" si="3"/>
        <v>18320</v>
      </c>
      <c r="AE10" s="1">
        <v>13200</v>
      </c>
      <c r="AF10" s="1">
        <v>4920</v>
      </c>
      <c r="AG10" s="1">
        <v>500</v>
      </c>
      <c r="AH10" s="1">
        <f t="shared" si="4"/>
        <v>18620</v>
      </c>
      <c r="AI10" s="25">
        <v>160800</v>
      </c>
      <c r="AJ10" s="25">
        <v>55680</v>
      </c>
      <c r="AK10" s="25">
        <v>6000</v>
      </c>
      <c r="AL10" s="25">
        <f t="shared" si="5"/>
        <v>222480</v>
      </c>
      <c r="AM10" s="25">
        <v>160800</v>
      </c>
    </row>
    <row r="11" ht="50" customHeight="1" spans="1:39">
      <c r="A11" s="16">
        <v>8</v>
      </c>
      <c r="B11" s="17" t="s">
        <v>30</v>
      </c>
      <c r="C11" s="18">
        <v>2037</v>
      </c>
      <c r="D11" s="9">
        <v>60</v>
      </c>
      <c r="E11" s="9">
        <v>122340</v>
      </c>
      <c r="F11" s="18">
        <v>252</v>
      </c>
      <c r="G11" s="9">
        <v>120</v>
      </c>
      <c r="H11" s="11">
        <v>30240</v>
      </c>
      <c r="I11" s="18">
        <v>0</v>
      </c>
      <c r="J11" s="6">
        <v>500</v>
      </c>
      <c r="K11" s="10">
        <v>0</v>
      </c>
      <c r="L11" s="18">
        <v>2289</v>
      </c>
      <c r="M11" s="6">
        <v>152580</v>
      </c>
      <c r="N11" s="7"/>
      <c r="O11" s="1">
        <v>17400</v>
      </c>
      <c r="P11" s="1">
        <v>4200</v>
      </c>
      <c r="R11" s="1">
        <f t="shared" si="0"/>
        <v>21600</v>
      </c>
      <c r="S11" s="1">
        <v>17700</v>
      </c>
      <c r="T11" s="1">
        <v>3840</v>
      </c>
      <c r="V11" s="1">
        <f t="shared" si="1"/>
        <v>21540</v>
      </c>
      <c r="W11" s="1">
        <v>17400</v>
      </c>
      <c r="X11" s="1">
        <v>3840</v>
      </c>
      <c r="Z11" s="1">
        <f t="shared" si="2"/>
        <v>21240</v>
      </c>
      <c r="AA11" s="1">
        <v>17760</v>
      </c>
      <c r="AB11" s="1">
        <v>3720</v>
      </c>
      <c r="AD11" s="1">
        <f t="shared" si="3"/>
        <v>21480</v>
      </c>
      <c r="AE11" s="1">
        <v>17220</v>
      </c>
      <c r="AF11" s="1">
        <v>3840</v>
      </c>
      <c r="AH11" s="1">
        <f t="shared" si="4"/>
        <v>21060</v>
      </c>
      <c r="AI11" s="25">
        <v>209820</v>
      </c>
      <c r="AJ11" s="25">
        <v>49680</v>
      </c>
      <c r="AK11" s="25">
        <v>0</v>
      </c>
      <c r="AL11" s="25">
        <f t="shared" si="5"/>
        <v>259500</v>
      </c>
      <c r="AM11" s="25">
        <v>209820</v>
      </c>
    </row>
    <row r="12" ht="45" customHeight="1" spans="1:39">
      <c r="A12" s="6" t="s">
        <v>19</v>
      </c>
      <c r="B12" s="6"/>
      <c r="C12" s="6">
        <f t="shared" ref="C12:F12" si="6">SUM(C4:C11)</f>
        <v>49345</v>
      </c>
      <c r="D12" s="6"/>
      <c r="E12" s="6">
        <f t="shared" si="6"/>
        <v>2964900</v>
      </c>
      <c r="F12" s="6">
        <f t="shared" si="6"/>
        <v>5604</v>
      </c>
      <c r="G12" s="6"/>
      <c r="H12" s="6">
        <f t="shared" ref="H12:M12" si="7">SUM(H4:H11)</f>
        <v>672480</v>
      </c>
      <c r="I12" s="6">
        <f t="shared" si="7"/>
        <v>115</v>
      </c>
      <c r="J12" s="6"/>
      <c r="K12" s="6">
        <f t="shared" si="7"/>
        <v>58500</v>
      </c>
      <c r="L12" s="6">
        <f t="shared" si="7"/>
        <v>55064</v>
      </c>
      <c r="M12" s="6">
        <f t="shared" si="7"/>
        <v>3702300</v>
      </c>
      <c r="N12" s="24" t="s">
        <v>31</v>
      </c>
      <c r="R12" s="1">
        <f>SUM(R4:R11)</f>
        <v>530600</v>
      </c>
      <c r="V12" s="1">
        <f>SUM(V4:V11)</f>
        <v>530100</v>
      </c>
      <c r="Z12" s="1">
        <f>SUM(Z4:Z11)</f>
        <v>533120</v>
      </c>
      <c r="AD12" s="1">
        <f>SUM(AD4:AD11)</f>
        <v>535940</v>
      </c>
      <c r="AH12" s="1">
        <f t="shared" ref="AH12:AM12" si="8">SUM(AH4:AH11)</f>
        <v>539520</v>
      </c>
      <c r="AI12" s="25">
        <f t="shared" si="8"/>
        <v>5106960</v>
      </c>
      <c r="AJ12" s="25">
        <f t="shared" si="8"/>
        <v>1165200</v>
      </c>
      <c r="AK12" s="25">
        <f t="shared" si="8"/>
        <v>93000</v>
      </c>
      <c r="AL12" s="25">
        <f t="shared" si="8"/>
        <v>6371580</v>
      </c>
      <c r="AM12" s="1">
        <f t="shared" si="8"/>
        <v>5113380</v>
      </c>
    </row>
    <row r="13" ht="33" customHeight="1" spans="35:36">
      <c r="AI13" s="26">
        <v>5113380</v>
      </c>
      <c r="AJ13" s="1">
        <f>AI12+AJ12++AK12</f>
        <v>6365160</v>
      </c>
    </row>
  </sheetData>
  <mergeCells count="8">
    <mergeCell ref="A1:N1"/>
    <mergeCell ref="O2:R2"/>
    <mergeCell ref="S2:V2"/>
    <mergeCell ref="W2:Z2"/>
    <mergeCell ref="AA2:AD2"/>
    <mergeCell ref="AE2:AH2"/>
    <mergeCell ref="AI2:AL2"/>
    <mergeCell ref="A12:B12"/>
  </mergeCells>
  <pageMargins left="1.18055555555556" right="0.897222222222222" top="0.751388888888889" bottom="0.751388888888889" header="0.298611111111111" footer="0.298611111111111"/>
  <pageSetup paperSize="9" scale="3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1" sqref="A1:N1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7.375" style="1" customWidth="1"/>
    <col min="12" max="12" width="9" style="1" customWidth="1"/>
    <col min="13" max="13" width="12.375" style="1" customWidth="1"/>
    <col min="14" max="14" width="6.375" style="1" customWidth="1"/>
    <col min="15" max="16384" width="9" style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9" t="s">
        <v>32</v>
      </c>
      <c r="M2" s="19"/>
      <c r="N2" s="3"/>
    </row>
    <row r="3" ht="63" customHeight="1" spans="1:14">
      <c r="A3" s="4" t="s">
        <v>9</v>
      </c>
      <c r="B3" s="5" t="s">
        <v>10</v>
      </c>
      <c r="C3" s="5" t="s">
        <v>33</v>
      </c>
      <c r="D3" s="5" t="s">
        <v>12</v>
      </c>
      <c r="E3" s="5" t="s">
        <v>13</v>
      </c>
      <c r="F3" s="5" t="s">
        <v>34</v>
      </c>
      <c r="G3" s="5" t="s">
        <v>12</v>
      </c>
      <c r="H3" s="5" t="s">
        <v>13</v>
      </c>
      <c r="I3" s="5" t="s">
        <v>35</v>
      </c>
      <c r="J3" s="5" t="s">
        <v>12</v>
      </c>
      <c r="K3" s="5" t="s">
        <v>13</v>
      </c>
      <c r="L3" s="5" t="s">
        <v>36</v>
      </c>
      <c r="M3" s="5" t="s">
        <v>17</v>
      </c>
      <c r="N3" s="20" t="s">
        <v>18</v>
      </c>
    </row>
    <row r="4" ht="50" customHeight="1" spans="1:14">
      <c r="A4" s="6">
        <v>1</v>
      </c>
      <c r="B4" s="7" t="s">
        <v>20</v>
      </c>
      <c r="C4" s="8">
        <v>2406</v>
      </c>
      <c r="D4" s="9">
        <v>60</v>
      </c>
      <c r="E4" s="10">
        <v>1680120</v>
      </c>
      <c r="F4" s="10">
        <v>213</v>
      </c>
      <c r="G4" s="9">
        <v>120</v>
      </c>
      <c r="H4" s="11">
        <v>281760</v>
      </c>
      <c r="I4" s="11">
        <v>2</v>
      </c>
      <c r="J4" s="6">
        <v>500</v>
      </c>
      <c r="K4" s="13">
        <v>22500</v>
      </c>
      <c r="L4" s="21">
        <v>2621</v>
      </c>
      <c r="M4" s="13">
        <v>1984380</v>
      </c>
      <c r="N4" s="22"/>
    </row>
    <row r="5" ht="50" customHeight="1" spans="1:14">
      <c r="A5" s="6">
        <v>2</v>
      </c>
      <c r="B5" s="7" t="s">
        <v>22</v>
      </c>
      <c r="C5" s="12">
        <v>423</v>
      </c>
      <c r="D5" s="9">
        <v>60</v>
      </c>
      <c r="E5" s="10">
        <v>304260</v>
      </c>
      <c r="F5" s="12">
        <v>59</v>
      </c>
      <c r="G5" s="9">
        <v>120</v>
      </c>
      <c r="H5" s="13">
        <v>85200</v>
      </c>
      <c r="I5" s="12">
        <v>0</v>
      </c>
      <c r="J5" s="6">
        <v>500</v>
      </c>
      <c r="K5" s="13">
        <v>0</v>
      </c>
      <c r="L5" s="21">
        <v>482</v>
      </c>
      <c r="M5" s="13">
        <v>389460</v>
      </c>
      <c r="N5" s="22"/>
    </row>
    <row r="6" ht="50" customHeight="1" spans="1:14">
      <c r="A6" s="6">
        <v>3</v>
      </c>
      <c r="B6" s="7" t="s">
        <v>24</v>
      </c>
      <c r="C6" s="12">
        <v>2255</v>
      </c>
      <c r="D6" s="9">
        <v>60</v>
      </c>
      <c r="E6" s="10">
        <v>1626900</v>
      </c>
      <c r="F6" s="12">
        <v>273</v>
      </c>
      <c r="G6" s="9">
        <v>120</v>
      </c>
      <c r="H6" s="13">
        <v>388200</v>
      </c>
      <c r="I6" s="12">
        <v>7</v>
      </c>
      <c r="J6" s="6">
        <v>500</v>
      </c>
      <c r="K6" s="13">
        <v>46000</v>
      </c>
      <c r="L6" s="21">
        <v>2535</v>
      </c>
      <c r="M6" s="13">
        <v>2061100</v>
      </c>
      <c r="N6" s="22"/>
    </row>
    <row r="7" ht="50" customHeight="1" spans="1:14">
      <c r="A7" s="6">
        <v>4</v>
      </c>
      <c r="B7" s="7" t="s">
        <v>25</v>
      </c>
      <c r="C7" s="12">
        <v>823</v>
      </c>
      <c r="D7" s="9">
        <v>60</v>
      </c>
      <c r="E7" s="10">
        <v>593280</v>
      </c>
      <c r="F7" s="12">
        <v>111</v>
      </c>
      <c r="G7" s="9">
        <v>120</v>
      </c>
      <c r="H7" s="13">
        <v>157440</v>
      </c>
      <c r="I7" s="12">
        <v>0</v>
      </c>
      <c r="J7" s="6">
        <v>500</v>
      </c>
      <c r="K7" s="13">
        <v>2000</v>
      </c>
      <c r="L7" s="21">
        <v>934</v>
      </c>
      <c r="M7" s="13">
        <v>752720</v>
      </c>
      <c r="N7" s="22"/>
    </row>
    <row r="8" ht="50" customHeight="1" spans="1:14">
      <c r="A8" s="6">
        <v>5</v>
      </c>
      <c r="B8" s="7" t="s">
        <v>27</v>
      </c>
      <c r="C8" s="11">
        <v>386</v>
      </c>
      <c r="D8" s="9">
        <v>60</v>
      </c>
      <c r="E8" s="10">
        <v>269220</v>
      </c>
      <c r="F8" s="11">
        <v>51</v>
      </c>
      <c r="G8" s="9">
        <v>120</v>
      </c>
      <c r="H8" s="13">
        <v>75840</v>
      </c>
      <c r="I8" s="11">
        <v>0</v>
      </c>
      <c r="J8" s="6">
        <v>500</v>
      </c>
      <c r="K8" s="13">
        <v>0</v>
      </c>
      <c r="L8" s="21">
        <v>437</v>
      </c>
      <c r="M8" s="13">
        <v>345060</v>
      </c>
      <c r="N8" s="22"/>
    </row>
    <row r="9" ht="50" customHeight="1" spans="1:14">
      <c r="A9" s="6">
        <v>6</v>
      </c>
      <c r="B9" s="7" t="s">
        <v>28</v>
      </c>
      <c r="C9" s="14">
        <v>383</v>
      </c>
      <c r="D9" s="9">
        <v>60</v>
      </c>
      <c r="E9" s="10">
        <v>268980</v>
      </c>
      <c r="F9" s="14">
        <v>53</v>
      </c>
      <c r="G9" s="9">
        <v>120</v>
      </c>
      <c r="H9" s="13">
        <v>71400</v>
      </c>
      <c r="I9" s="14">
        <v>2</v>
      </c>
      <c r="J9" s="6">
        <v>500</v>
      </c>
      <c r="K9" s="13">
        <v>16500</v>
      </c>
      <c r="L9" s="21">
        <v>438</v>
      </c>
      <c r="M9" s="13">
        <v>356880</v>
      </c>
      <c r="N9" s="7"/>
    </row>
    <row r="10" ht="50" customHeight="1" spans="1:14">
      <c r="A10" s="6">
        <v>7</v>
      </c>
      <c r="B10" s="15" t="s">
        <v>29</v>
      </c>
      <c r="C10" s="11">
        <v>220</v>
      </c>
      <c r="D10" s="9">
        <v>60</v>
      </c>
      <c r="E10" s="10">
        <v>160800</v>
      </c>
      <c r="F10" s="9">
        <v>41</v>
      </c>
      <c r="G10" s="9">
        <v>120</v>
      </c>
      <c r="H10" s="13">
        <v>55680</v>
      </c>
      <c r="I10" s="11">
        <v>1</v>
      </c>
      <c r="J10" s="6">
        <v>500</v>
      </c>
      <c r="K10" s="13">
        <v>6000</v>
      </c>
      <c r="L10" s="21">
        <v>262</v>
      </c>
      <c r="M10" s="13">
        <v>222480</v>
      </c>
      <c r="N10" s="23"/>
    </row>
    <row r="11" ht="50" customHeight="1" spans="1:14">
      <c r="A11" s="16">
        <v>8</v>
      </c>
      <c r="B11" s="17" t="s">
        <v>30</v>
      </c>
      <c r="C11" s="18">
        <v>287</v>
      </c>
      <c r="D11" s="9">
        <v>60</v>
      </c>
      <c r="E11" s="9">
        <v>209820</v>
      </c>
      <c r="F11" s="18">
        <v>32</v>
      </c>
      <c r="G11" s="9">
        <v>120</v>
      </c>
      <c r="H11" s="13">
        <v>49680</v>
      </c>
      <c r="I11" s="18">
        <v>0</v>
      </c>
      <c r="J11" s="6">
        <v>500</v>
      </c>
      <c r="K11" s="13">
        <v>0</v>
      </c>
      <c r="L11" s="21">
        <v>319</v>
      </c>
      <c r="M11" s="13">
        <v>259500</v>
      </c>
      <c r="N11" s="7"/>
    </row>
    <row r="12" ht="45" customHeight="1" spans="1:14">
      <c r="A12" s="6" t="s">
        <v>19</v>
      </c>
      <c r="B12" s="6"/>
      <c r="C12" s="6">
        <f>SUM(C4:C11)</f>
        <v>7183</v>
      </c>
      <c r="D12" s="6"/>
      <c r="E12" s="6">
        <f>SUM(E4:E11)</f>
        <v>5113380</v>
      </c>
      <c r="F12" s="6">
        <f>SUM(F4:F11)</f>
        <v>833</v>
      </c>
      <c r="G12" s="6"/>
      <c r="H12" s="6">
        <f>SUM(H4:H11)</f>
        <v>1165200</v>
      </c>
      <c r="I12" s="6">
        <f>SUM(I4:I11)</f>
        <v>12</v>
      </c>
      <c r="J12" s="6"/>
      <c r="K12" s="6">
        <f>SUM(K4:K11)</f>
        <v>93000</v>
      </c>
      <c r="L12" s="6">
        <f>SUM(L4:L11)</f>
        <v>8028</v>
      </c>
      <c r="M12" s="6">
        <f>SUM(M4:M11)</f>
        <v>6371580</v>
      </c>
      <c r="N12" s="24"/>
    </row>
  </sheetData>
  <mergeCells count="2">
    <mergeCell ref="A1:N1"/>
    <mergeCell ref="A12:B12"/>
  </mergeCells>
  <pageMargins left="1.18055555555556" right="0.897222222222222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阳阳阳</cp:lastModifiedBy>
  <dcterms:created xsi:type="dcterms:W3CDTF">2020-11-20T04:50:00Z</dcterms:created>
  <cp:lastPrinted>2020-11-20T05:10:00Z</cp:lastPrinted>
  <dcterms:modified xsi:type="dcterms:W3CDTF">2023-01-13T03:07:45Z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D957F40CD8104231A3B0C7CF26D3F9D6</vt:lpwstr>
  </property>
</Properties>
</file>