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<sst xmlns="http://schemas.openxmlformats.org/spreadsheetml/2006/main" count="29" uniqueCount="23">
  <si>
    <t>附件</t>
  </si>
  <si>
    <t>昆明市晋宁区2020年度各乡（镇、街道）80周岁以上高龄老年人保健补助经费汇总核拨表</t>
  </si>
  <si>
    <t>制表单位：昆明市晋宁区民政局                                                    制表时间：2020年11月23日</t>
  </si>
  <si>
    <t>序号</t>
  </si>
  <si>
    <t>乡（镇）名称</t>
  </si>
  <si>
    <t>80－89岁（人）</t>
  </si>
  <si>
    <t>发放
标准</t>
  </si>
  <si>
    <t>发放月数</t>
  </si>
  <si>
    <t>金额（元）</t>
  </si>
  <si>
    <t>90－99岁（人）</t>
  </si>
  <si>
    <t>100岁以上（人）</t>
  </si>
  <si>
    <t>合计（人）</t>
  </si>
  <si>
    <t>金额合计（元）</t>
  </si>
  <si>
    <t>备注</t>
  </si>
  <si>
    <t>昆阳街道</t>
  </si>
  <si>
    <t>宝峰街道</t>
  </si>
  <si>
    <t>晋城镇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</si>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</sst>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A2" sqref="A2:Q2"/>
    </sheetView>
  </sheetViews>
  <sheetFormatPr defaultColWidth="9" defaultRowHeight="13.5"/>
  <cols>
    <col min="1" max="1" width="4.375" style="1" customWidth="1"/>
    <col min="2" max="2" width="9.25" style="1" customWidth="1"/>
    <col min="3" max="3" width="7.625" style="1" customWidth="1"/>
    <col min="4" max="4" width="6.25" style="1" customWidth="1"/>
    <col min="5" max="5" width="7.625" style="1" customWidth="1"/>
    <col min="6" max="6" width="10.625" style="1" customWidth="1"/>
    <col min="7" max="7" width="7.25" style="1" customWidth="1"/>
    <col min="8" max="8" width="6.375" style="1" customWidth="1"/>
    <col min="9" max="9" width="7.625" style="1" customWidth="1"/>
    <col min="10" max="10" width="9.875" style="1" customWidth="1"/>
    <col min="11" max="11" width="7.625" style="1" customWidth="1"/>
    <col min="12" max="12" width="7.75" style="1" customWidth="1"/>
    <col min="13" max="14" width="7.625" style="1" customWidth="1"/>
    <col min="15" max="15" width="9.375" style="1" customWidth="1"/>
    <col min="16" max="16" width="10.25" style="1" customWidth="1"/>
    <col min="17" max="17" width="6.375" style="1" customWidth="1"/>
    <col min="18" max="16384" width="9" style="1"/>
  </cols>
  <sheetData>
    <row r="1" ht="30" customHeight="1" spans="1:1">
      <c r="A1" s="2" t="s">
        <v>0</v>
      </c>
    </row>
    <row r="2" ht="5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8.75" spans="1:17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37.5" customHeight="1" spans="1:17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6</v>
      </c>
      <c r="I4" s="6" t="s">
        <v>7</v>
      </c>
      <c r="J4" s="6" t="s">
        <v>8</v>
      </c>
      <c r="K4" s="6" t="s">
        <v>10</v>
      </c>
      <c r="L4" s="6" t="s">
        <v>6</v>
      </c>
      <c r="M4" s="6" t="s">
        <v>7</v>
      </c>
      <c r="N4" s="6" t="s">
        <v>8</v>
      </c>
      <c r="O4" s="6" t="s">
        <v>11</v>
      </c>
      <c r="P4" s="6" t="s">
        <v>12</v>
      </c>
      <c r="Q4" s="5" t="s">
        <v>13</v>
      </c>
    </row>
    <row r="5" ht="37.5" customHeight="1" spans="1:17">
      <c r="A5" s="7">
        <v>1</v>
      </c>
      <c r="B5" s="8" t="s">
        <v>14</v>
      </c>
      <c r="C5" s="7">
        <v>2352</v>
      </c>
      <c r="D5" s="7">
        <v>60</v>
      </c>
      <c r="E5" s="7">
        <f>F5/D5</f>
        <v>24921</v>
      </c>
      <c r="F5" s="7">
        <v>1495260</v>
      </c>
      <c r="G5" s="7">
        <v>214</v>
      </c>
      <c r="H5" s="9">
        <v>120</v>
      </c>
      <c r="I5" s="7">
        <v>2261</v>
      </c>
      <c r="J5" s="7">
        <v>261420</v>
      </c>
      <c r="K5" s="10">
        <v>3</v>
      </c>
      <c r="L5" s="7">
        <v>500</v>
      </c>
      <c r="M5" s="10">
        <v>36</v>
      </c>
      <c r="N5" s="10">
        <v>16100</v>
      </c>
      <c r="O5" s="12">
        <f>C5+G5+K5</f>
        <v>2569</v>
      </c>
      <c r="P5" s="12">
        <f>F5+J5+N5</f>
        <v>1772780</v>
      </c>
      <c r="Q5" s="7"/>
    </row>
    <row r="6" ht="37.5" customHeight="1" spans="1:17">
      <c r="A6" s="7">
        <v>2</v>
      </c>
      <c r="B6" s="8" t="s">
        <v>15</v>
      </c>
      <c r="C6" s="7">
        <v>465</v>
      </c>
      <c r="D6" s="7">
        <v>60</v>
      </c>
      <c r="E6" s="7">
        <f>F6/D6</f>
        <v>5079</v>
      </c>
      <c r="F6" s="7">
        <v>304740</v>
      </c>
      <c r="G6" s="7">
        <v>68</v>
      </c>
      <c r="H6" s="9">
        <v>120</v>
      </c>
      <c r="I6" s="7">
        <v>631</v>
      </c>
      <c r="J6" s="7">
        <v>80040</v>
      </c>
      <c r="K6" s="7">
        <v>0</v>
      </c>
      <c r="L6" s="7">
        <v>500</v>
      </c>
      <c r="M6" s="7">
        <v>0</v>
      </c>
      <c r="N6" s="10">
        <v>0</v>
      </c>
      <c r="O6" s="12">
        <f t="shared" ref="O6:P12" si="0">C6+G6+K6</f>
        <v>533</v>
      </c>
      <c r="P6" s="12">
        <f>F6+J6</f>
        <v>384780</v>
      </c>
      <c r="Q6" s="7"/>
    </row>
    <row r="7" ht="37.5" customHeight="1" spans="1:17">
      <c r="A7" s="7">
        <v>3</v>
      </c>
      <c r="B7" s="8" t="s">
        <v>16</v>
      </c>
      <c r="C7" s="7">
        <v>2404</v>
      </c>
      <c r="D7" s="7">
        <v>60</v>
      </c>
      <c r="E7" s="7">
        <f t="shared" ref="E6:E12" si="1">F7/D7</f>
        <v>26111</v>
      </c>
      <c r="F7" s="7">
        <v>1566660</v>
      </c>
      <c r="G7" s="10">
        <v>338</v>
      </c>
      <c r="H7" s="9">
        <v>120</v>
      </c>
      <c r="I7" s="7">
        <v>3645</v>
      </c>
      <c r="J7" s="7">
        <v>411180</v>
      </c>
      <c r="K7" s="10">
        <v>5</v>
      </c>
      <c r="L7" s="7">
        <v>500</v>
      </c>
      <c r="M7" s="10">
        <v>54</v>
      </c>
      <c r="N7" s="10">
        <v>26980</v>
      </c>
      <c r="O7" s="12">
        <f t="shared" si="0"/>
        <v>2747</v>
      </c>
      <c r="P7" s="12">
        <f t="shared" ref="P6:P12" si="2">F7+J7+N7</f>
        <v>2004820</v>
      </c>
      <c r="Q7" s="10"/>
    </row>
    <row r="8" ht="37.5" customHeight="1" spans="1:17">
      <c r="A8" s="7">
        <v>4</v>
      </c>
      <c r="B8" s="8" t="s">
        <v>17</v>
      </c>
      <c r="C8" s="7">
        <v>925</v>
      </c>
      <c r="D8" s="7">
        <v>60</v>
      </c>
      <c r="E8" s="7">
        <f t="shared" si="1"/>
        <v>9873</v>
      </c>
      <c r="F8" s="7">
        <v>592380</v>
      </c>
      <c r="G8" s="7">
        <v>128</v>
      </c>
      <c r="H8" s="9">
        <v>120</v>
      </c>
      <c r="I8" s="7">
        <v>1137</v>
      </c>
      <c r="J8" s="7">
        <v>150900</v>
      </c>
      <c r="K8" s="7">
        <v>1</v>
      </c>
      <c r="L8" s="7">
        <v>500</v>
      </c>
      <c r="M8" s="7">
        <v>12</v>
      </c>
      <c r="N8" s="10">
        <v>6000</v>
      </c>
      <c r="O8" s="12">
        <f t="shared" si="0"/>
        <v>1054</v>
      </c>
      <c r="P8" s="12">
        <f t="shared" si="2"/>
        <v>749280</v>
      </c>
      <c r="Q8" s="7"/>
    </row>
    <row r="9" ht="37.5" customHeight="1" spans="1:17">
      <c r="A9" s="7">
        <v>5</v>
      </c>
      <c r="B9" s="8" t="s">
        <v>18</v>
      </c>
      <c r="C9" s="10">
        <v>405</v>
      </c>
      <c r="D9" s="7">
        <v>60</v>
      </c>
      <c r="E9" s="7">
        <v>4463</v>
      </c>
      <c r="F9" s="7">
        <v>267780</v>
      </c>
      <c r="G9" s="10">
        <v>60</v>
      </c>
      <c r="H9" s="9">
        <v>120</v>
      </c>
      <c r="I9" s="10">
        <v>653</v>
      </c>
      <c r="J9" s="7">
        <v>72300</v>
      </c>
      <c r="K9" s="10">
        <v>0</v>
      </c>
      <c r="L9" s="7">
        <v>500</v>
      </c>
      <c r="M9" s="10">
        <v>0</v>
      </c>
      <c r="N9" s="10">
        <v>0</v>
      </c>
      <c r="O9" s="12">
        <f t="shared" si="0"/>
        <v>465</v>
      </c>
      <c r="P9" s="12">
        <f t="shared" si="2"/>
        <v>340080</v>
      </c>
      <c r="Q9" s="7"/>
    </row>
    <row r="10" ht="37.5" customHeight="1" spans="1:17">
      <c r="A10" s="7">
        <v>6</v>
      </c>
      <c r="B10" s="8" t="s">
        <v>19</v>
      </c>
      <c r="C10" s="10">
        <v>381</v>
      </c>
      <c r="D10" s="7">
        <v>60</v>
      </c>
      <c r="E10" s="7">
        <f t="shared" si="1"/>
        <v>4074</v>
      </c>
      <c r="F10" s="7">
        <v>244440</v>
      </c>
      <c r="G10" s="11">
        <v>58</v>
      </c>
      <c r="H10" s="9">
        <v>120</v>
      </c>
      <c r="I10" s="10">
        <v>4074</v>
      </c>
      <c r="J10" s="7">
        <v>71700</v>
      </c>
      <c r="K10" s="10">
        <v>4</v>
      </c>
      <c r="L10" s="7">
        <v>500</v>
      </c>
      <c r="M10" s="10">
        <v>32</v>
      </c>
      <c r="N10" s="10">
        <v>15960</v>
      </c>
      <c r="O10" s="12">
        <f t="shared" si="0"/>
        <v>443</v>
      </c>
      <c r="P10" s="12">
        <f t="shared" si="2"/>
        <v>332100</v>
      </c>
      <c r="Q10" s="7"/>
    </row>
    <row r="11" ht="37.5" customHeight="1" spans="1:17">
      <c r="A11" s="7">
        <v>7</v>
      </c>
      <c r="B11" s="8" t="s">
        <v>20</v>
      </c>
      <c r="C11" s="10">
        <v>256</v>
      </c>
      <c r="D11" s="7">
        <v>60</v>
      </c>
      <c r="E11" s="7">
        <f t="shared" si="1"/>
        <v>2783</v>
      </c>
      <c r="F11" s="7">
        <v>166980</v>
      </c>
      <c r="G11" s="10">
        <v>33</v>
      </c>
      <c r="H11" s="9">
        <v>120</v>
      </c>
      <c r="I11" s="10">
        <v>352</v>
      </c>
      <c r="J11" s="7">
        <v>42180</v>
      </c>
      <c r="K11" s="10">
        <v>0</v>
      </c>
      <c r="L11" s="7">
        <v>500</v>
      </c>
      <c r="M11" s="10">
        <v>0</v>
      </c>
      <c r="N11" s="10">
        <v>0</v>
      </c>
      <c r="O11" s="12">
        <f t="shared" si="0"/>
        <v>289</v>
      </c>
      <c r="P11" s="12">
        <f t="shared" si="2"/>
        <v>209160</v>
      </c>
      <c r="Q11" s="10"/>
    </row>
    <row r="12" ht="37.5" customHeight="1" spans="1:17">
      <c r="A12" s="7">
        <v>8</v>
      </c>
      <c r="B12" s="10" t="s">
        <v>21</v>
      </c>
      <c r="C12" s="10">
        <v>273</v>
      </c>
      <c r="D12" s="7">
        <v>60</v>
      </c>
      <c r="E12" s="7">
        <f t="shared" si="1"/>
        <v>2875</v>
      </c>
      <c r="F12" s="7">
        <v>172500</v>
      </c>
      <c r="G12" s="10">
        <v>39</v>
      </c>
      <c r="H12" s="9">
        <v>120</v>
      </c>
      <c r="I12" s="10">
        <v>395</v>
      </c>
      <c r="J12" s="7">
        <v>51120</v>
      </c>
      <c r="K12" s="10">
        <v>1</v>
      </c>
      <c r="L12" s="7">
        <v>500</v>
      </c>
      <c r="M12" s="10">
        <v>8</v>
      </c>
      <c r="N12" s="10">
        <v>4000</v>
      </c>
      <c r="O12" s="12">
        <f t="shared" si="0"/>
        <v>313</v>
      </c>
      <c r="P12" s="12">
        <f t="shared" si="2"/>
        <v>227620</v>
      </c>
      <c r="Q12" s="7"/>
    </row>
    <row r="13" ht="37.5" customHeight="1" spans="1:17">
      <c r="A13" s="7" t="s">
        <v>22</v>
      </c>
      <c r="B13" s="7"/>
      <c r="C13" s="7">
        <f>SUM(C5:C12)</f>
        <v>7461</v>
      </c>
      <c r="D13" s="7">
        <v>60</v>
      </c>
      <c r="E13" s="7">
        <f>SUM(E5:E12)</f>
        <v>80179</v>
      </c>
      <c r="F13" s="7">
        <f>SUM(F5:F12)</f>
        <v>4810740</v>
      </c>
      <c r="G13" s="7">
        <f>SUM(G5:G12)</f>
        <v>938</v>
      </c>
      <c r="H13" s="9">
        <v>120</v>
      </c>
      <c r="I13" s="7">
        <f>SUM(I5:I12)</f>
        <v>13148</v>
      </c>
      <c r="J13" s="7">
        <f>SUM(J5:J12)</f>
        <v>1140840</v>
      </c>
      <c r="K13" s="7">
        <f>SUM(K5:K12)</f>
        <v>14</v>
      </c>
      <c r="L13" s="7">
        <v>500</v>
      </c>
      <c r="M13" s="7">
        <f>SUM(M5:M12)</f>
        <v>142</v>
      </c>
      <c r="N13" s="10">
        <f>SUM(N5:N12)</f>
        <v>69040</v>
      </c>
      <c r="O13" s="13">
        <f t="shared" ref="O13:P13" si="3">SUM(O5:O12)</f>
        <v>8413</v>
      </c>
      <c r="P13" s="13">
        <f t="shared" si="3"/>
        <v>6020620</v>
      </c>
      <c r="Q13" s="7"/>
    </row>
  </sheetData>
  <mergeCells count="3">
    <mergeCell ref="A2:Q2"/>
    <mergeCell ref="A3:Q3"/>
    <mergeCell ref="A13:B1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XSD-</cp:lastModifiedBy>
  <dcterms:created xsi:type="dcterms:W3CDTF">2020-11-20T04:50:00Z</dcterms:created>
  <cp:lastPrinted>2020-11-20T05:10:00Z</cp:lastPrinted>
  <dcterms:modified xsi:type="dcterms:W3CDTF">2021-03-04T01:58:19Z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